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8760" firstSheet="9" activeTab="23"/>
  </bookViews>
  <sheets>
    <sheet name="1" sheetId="1" r:id="rId1"/>
    <sheet name="2" sheetId="2" r:id="rId2"/>
    <sheet name="3" sheetId="3" r:id="rId3"/>
    <sheet name="1+2+3" sheetId="4" r:id="rId4"/>
    <sheet name="4" sheetId="5" r:id="rId5"/>
    <sheet name="1+2+3+4" sheetId="6" r:id="rId6"/>
    <sheet name="5" sheetId="7" r:id="rId7"/>
    <sheet name="6" sheetId="8" r:id="rId8"/>
    <sheet name="1+2+3+4+5+6" sheetId="9" r:id="rId9"/>
    <sheet name="7" sheetId="10" r:id="rId10"/>
    <sheet name="8" sheetId="11" r:id="rId11"/>
    <sheet name="9" sheetId="12" r:id="rId12"/>
    <sheet name="10" sheetId="13" r:id="rId13"/>
    <sheet name="1_ate_10" sheetId="14" r:id="rId14"/>
    <sheet name="11" sheetId="15" r:id="rId15"/>
    <sheet name="1_11" sheetId="16" r:id="rId16"/>
    <sheet name="12" sheetId="17" r:id="rId17"/>
    <sheet name="1_12" sheetId="18" r:id="rId18"/>
    <sheet name="13" sheetId="19" r:id="rId19"/>
    <sheet name="14" sheetId="20" r:id="rId20"/>
    <sheet name="1_14" sheetId="21" r:id="rId21"/>
    <sheet name="15" sheetId="22" r:id="rId22"/>
    <sheet name="16" sheetId="23" r:id="rId23"/>
    <sheet name="1_16_final" sheetId="24" r:id="rId24"/>
  </sheets>
  <definedNames>
    <definedName name="_xlnm._FilterDatabase" localSheetId="5" hidden="1">'1+2+3+4'!$B$7:$P$176</definedName>
    <definedName name="_xlnm._FilterDatabase" localSheetId="8" hidden="1">'1+2+3+4+5+6'!$A$7:$T$201</definedName>
  </definedNames>
  <calcPr fullCalcOnLoad="1"/>
</workbook>
</file>

<file path=xl/sharedStrings.xml><?xml version="1.0" encoding="utf-8"?>
<sst xmlns="http://schemas.openxmlformats.org/spreadsheetml/2006/main" count="8652" uniqueCount="672">
  <si>
    <t>Da base de dados do torneio do Chess-Results http://chess-results.com</t>
  </si>
  <si>
    <t xml:space="preserve">II VERÃO DE SÃO MARTINHO </t>
  </si>
  <si>
    <t>Última Actualização11.11.2012 02:09:26</t>
  </si>
  <si>
    <t>Classificação final após 7 rondas</t>
  </si>
  <si>
    <t>Rk.</t>
  </si>
  <si>
    <t>Nome</t>
  </si>
  <si>
    <t>FED</t>
  </si>
  <si>
    <t>Elo</t>
  </si>
  <si>
    <t>Clube/Cidade</t>
  </si>
  <si>
    <t>Des 1</t>
  </si>
  <si>
    <t>Des 2</t>
  </si>
  <si>
    <t>Des 3</t>
  </si>
  <si>
    <t>NM</t>
  </si>
  <si>
    <t xml:space="preserve">Rego Pedro Filipe Pinho </t>
  </si>
  <si>
    <t>POR</t>
  </si>
  <si>
    <t>CLUBE TAP</t>
  </si>
  <si>
    <t xml:space="preserve">Guerreiro Nuno Ricardo De Jes </t>
  </si>
  <si>
    <t>ADRC MATA DE BENFICA</t>
  </si>
  <si>
    <t xml:space="preserve">Costa Altino Da Conceicao </t>
  </si>
  <si>
    <t>GD CARRIS</t>
  </si>
  <si>
    <t>GRUPO XADREZ SÃO MARCOS</t>
  </si>
  <si>
    <t xml:space="preserve">Cardoso Miguel Sanchez </t>
  </si>
  <si>
    <t>IM</t>
  </si>
  <si>
    <t xml:space="preserve">Durao Joaquim Manuel Leal </t>
  </si>
  <si>
    <t xml:space="preserve">Preto Daniel Filipe Rodrigues </t>
  </si>
  <si>
    <t xml:space="preserve">Silva Goncalo Nuno Neto Pires </t>
  </si>
  <si>
    <t>GD FERROVIARIOS BARREIRO</t>
  </si>
  <si>
    <t xml:space="preserve">Amaro Cristiano Guilherme Da </t>
  </si>
  <si>
    <t>ATENEU COMERCIAL LISBOA</t>
  </si>
  <si>
    <t xml:space="preserve">Morais Vitor Mestre </t>
  </si>
  <si>
    <t>CLUBE EDP</t>
  </si>
  <si>
    <t xml:space="preserve">Alves Luis Miguel Guerreiro </t>
  </si>
  <si>
    <t>GD RAMIRO JOSÉ</t>
  </si>
  <si>
    <t xml:space="preserve">Santos Jose Duarte </t>
  </si>
  <si>
    <t>OS PEÕES DE ALVERCA</t>
  </si>
  <si>
    <t xml:space="preserve">Martins Rodolfo Carlos Da Cru </t>
  </si>
  <si>
    <t>ACADÉMICO TORRES VEDRAS</t>
  </si>
  <si>
    <t xml:space="preserve">Dias Fabio Miguel Pimenta </t>
  </si>
  <si>
    <t xml:space="preserve">Abrantes Joao Antonio Canelas </t>
  </si>
  <si>
    <t xml:space="preserve">Ferreira Hugo Miguel Da Costa </t>
  </si>
  <si>
    <t xml:space="preserve">Barbosa Francisco Antonio M A </t>
  </si>
  <si>
    <t>Academia Xadrez da Benedira/AP Cava</t>
  </si>
  <si>
    <t xml:space="preserve">Teixeira Ricardo Jorge Ferreira Marques </t>
  </si>
  <si>
    <t xml:space="preserve">Vasconcellos Renato Fialho De </t>
  </si>
  <si>
    <t xml:space="preserve">Nanques Helder Manuel Pereira </t>
  </si>
  <si>
    <t xml:space="preserve">Seia Joao Manuel B Aragao </t>
  </si>
  <si>
    <t xml:space="preserve">Delgado Aires Gouveia </t>
  </si>
  <si>
    <t xml:space="preserve">Catarino Marcio Lopes </t>
  </si>
  <si>
    <t xml:space="preserve">Santos Carlos Manuel Flores F </t>
  </si>
  <si>
    <t>C NAÚTICO MOITENSE</t>
  </si>
  <si>
    <t xml:space="preserve">Gouveia Hugo Manuel De Sousa </t>
  </si>
  <si>
    <t xml:space="preserve">Medeiros Jose Joaquim Gomes </t>
  </si>
  <si>
    <t xml:space="preserve">Mouquinho Jose F Borralho </t>
  </si>
  <si>
    <t>GX ALEKHINE</t>
  </si>
  <si>
    <t xml:space="preserve">Assuncao Jose M L Machado </t>
  </si>
  <si>
    <t xml:space="preserve">Cardina Joao Gamboa </t>
  </si>
  <si>
    <t xml:space="preserve">Cruz Ruben Alexandre Santos </t>
  </si>
  <si>
    <t xml:space="preserve">Dias Ruben Bernardo Pimenta </t>
  </si>
  <si>
    <t xml:space="preserve">Marvao Joaquim Manuel Pinto </t>
  </si>
  <si>
    <t>CX SINTRA</t>
  </si>
  <si>
    <t xml:space="preserve">Viegas Joao </t>
  </si>
  <si>
    <t>GIPA</t>
  </si>
  <si>
    <t xml:space="preserve">Silva Jose A  Almeida Duarte </t>
  </si>
  <si>
    <t xml:space="preserve">Mano Avelino De Sousa </t>
  </si>
  <si>
    <t xml:space="preserve">Santos Bruno Luis Carvalho </t>
  </si>
  <si>
    <t xml:space="preserve">Goncalves Goncalo Cravo Jesus </t>
  </si>
  <si>
    <t xml:space="preserve">Francisco Angelo Rodrigues </t>
  </si>
  <si>
    <t xml:space="preserve">Saraiva Hugo Alexandre Coelho </t>
  </si>
  <si>
    <t>GD DIAS FERREIRA</t>
  </si>
  <si>
    <t xml:space="preserve">Silva Artur Francisco Lopes D </t>
  </si>
  <si>
    <t xml:space="preserve">Stoffel João Ruivo </t>
  </si>
  <si>
    <t xml:space="preserve">Noronha Francisco Jose </t>
  </si>
  <si>
    <t xml:space="preserve">Pires Filipe A R Neves Couto </t>
  </si>
  <si>
    <t>CX ESCOLA 31 DE JANEIRO</t>
  </si>
  <si>
    <t xml:space="preserve">Videira Alfredo Batista Mende </t>
  </si>
  <si>
    <t xml:space="preserve">Nobre Diogo </t>
  </si>
  <si>
    <t xml:space="preserve">Passeiro Diogo Miguel V </t>
  </si>
  <si>
    <t xml:space="preserve">Rente Hélder José Pereira </t>
  </si>
  <si>
    <t>NÃO FILIADO</t>
  </si>
  <si>
    <t xml:space="preserve">Pires Alexandre Rosendo Neves </t>
  </si>
  <si>
    <t xml:space="preserve">Ferreira Carlos Manuel Matias </t>
  </si>
  <si>
    <t xml:space="preserve">Paiva Manuel Araujo </t>
  </si>
  <si>
    <t xml:space="preserve">Neves  Gonçalo Francisco Garcia </t>
  </si>
  <si>
    <t xml:space="preserve">Nobre Tiago </t>
  </si>
  <si>
    <t xml:space="preserve">Valente Miguel Consolado M </t>
  </si>
  <si>
    <t xml:space="preserve">Gouveia Fernando João Gomes </t>
  </si>
  <si>
    <t>AC LUIS DE CAMÕES</t>
  </si>
  <si>
    <t xml:space="preserve">Carvalho Joao Filipe </t>
  </si>
  <si>
    <t xml:space="preserve">Simoes Vasco </t>
  </si>
  <si>
    <t xml:space="preserve">Cruz Catia Alexandra Santos </t>
  </si>
  <si>
    <t xml:space="preserve">Freches Benjamim Rodrigues </t>
  </si>
  <si>
    <t xml:space="preserve">Silva Joao Maria </t>
  </si>
  <si>
    <t xml:space="preserve">Figueiredo Renato Freire </t>
  </si>
  <si>
    <t xml:space="preserve">Magalhães Francisco Nunes  </t>
  </si>
  <si>
    <t xml:space="preserve">Costa  Frederico </t>
  </si>
  <si>
    <t xml:space="preserve">Gonçalves Tereza </t>
  </si>
  <si>
    <t xml:space="preserve">Sestelo Manuel </t>
  </si>
  <si>
    <t xml:space="preserve">Gonçalves Tomas </t>
  </si>
  <si>
    <t xml:space="preserve">Anjos Joao </t>
  </si>
  <si>
    <t xml:space="preserve">Ramalho Frederico </t>
  </si>
  <si>
    <t xml:space="preserve">Leitão Francisco Esaguy </t>
  </si>
  <si>
    <t xml:space="preserve">Gouveia Mariana Gomes </t>
  </si>
  <si>
    <t xml:space="preserve">Santos Diogo Filipe Faia </t>
  </si>
  <si>
    <t xml:space="preserve">Macedo  Caetano Costa  </t>
  </si>
  <si>
    <t xml:space="preserve">Ramalho Santiago </t>
  </si>
  <si>
    <t xml:space="preserve">Anjos Guilherme </t>
  </si>
  <si>
    <t xml:space="preserve">Glawe Dirk  </t>
  </si>
  <si>
    <t xml:space="preserve">iustinian Luis </t>
  </si>
  <si>
    <t xml:space="preserve">Timbur Vitor </t>
  </si>
  <si>
    <t xml:space="preserve">Cruz Martim </t>
  </si>
  <si>
    <t xml:space="preserve">Cravo Gonçalo </t>
  </si>
  <si>
    <t xml:space="preserve">Silva Goncalo A P Rodrigues </t>
  </si>
  <si>
    <t xml:space="preserve">Costa Joao Luis Silva M Yu </t>
  </si>
  <si>
    <t>Anotação</t>
  </si>
  <si>
    <t>Desempate 1: points (game-points)</t>
  </si>
  <si>
    <t>Desempate 2: The results of the players in the same point group#results against</t>
  </si>
  <si>
    <t>Desempate 3: Buchholz Tie-Breaks (variabel with parameter)</t>
  </si>
  <si>
    <t>Encontrará todos os detalhes do torneio em http://chess-results.com/tnr84619.aspx?lan=10</t>
  </si>
  <si>
    <t>Servidor de resultados de torneio de xadrez: Chess-Results</t>
  </si>
  <si>
    <t>Classificação coletiva:</t>
  </si>
  <si>
    <t>1ª</t>
  </si>
  <si>
    <t>2ª</t>
  </si>
  <si>
    <t>3ª</t>
  </si>
  <si>
    <t>4ª</t>
  </si>
  <si>
    <t>SX SINTRA</t>
  </si>
  <si>
    <t>5ª</t>
  </si>
  <si>
    <t>6ª</t>
  </si>
  <si>
    <t>7ª</t>
  </si>
  <si>
    <t>Pts Circuito</t>
  </si>
  <si>
    <t>Pts</t>
  </si>
  <si>
    <t>I Torneio GAP_Sede Ginásio do Alto do Pina_17 nov_14H45</t>
  </si>
  <si>
    <t>Final Ranking</t>
  </si>
  <si>
    <t>Rank</t>
  </si>
  <si>
    <t>SNo.</t>
  </si>
  <si>
    <t/>
  </si>
  <si>
    <t>Name</t>
  </si>
  <si>
    <t>Rtg</t>
  </si>
  <si>
    <t>Club</t>
  </si>
  <si>
    <t>Pts CSR</t>
  </si>
  <si>
    <t>Morais Vitor Mestre</t>
  </si>
  <si>
    <t>Clube Edp</t>
  </si>
  <si>
    <t>Preto Daniel Filipe Rodrigues</t>
  </si>
  <si>
    <t>Adrc Mata De Benfica</t>
  </si>
  <si>
    <t>Silva Goncalo Nuno Neto Pires</t>
  </si>
  <si>
    <t>Gd Ferroviarios Barreiro</t>
  </si>
  <si>
    <t>Rego Pedro Filipe Pinho</t>
  </si>
  <si>
    <t>Clube Tap</t>
  </si>
  <si>
    <t>Martins Rodolfo Carlos Da Cru</t>
  </si>
  <si>
    <t>Académico Torres Vedras</t>
  </si>
  <si>
    <t>Romanets  Yuriy</t>
  </si>
  <si>
    <t>Individual</t>
  </si>
  <si>
    <t>Santos Julio Fernandes Dos</t>
  </si>
  <si>
    <t>Santos Jose Manuel Duarte C</t>
  </si>
  <si>
    <t>Gx Peões Alverca</t>
  </si>
  <si>
    <t>Amaro Cristiano Guilherme Da</t>
  </si>
  <si>
    <t>Ferreira Hugo Miguel Da Costa</t>
  </si>
  <si>
    <t>Alves Luis Miguel Guerreiro</t>
  </si>
  <si>
    <t>Gd Ramiro José</t>
  </si>
  <si>
    <t>Marques Rui Filipe Pereira</t>
  </si>
  <si>
    <t>Gx Alekhine</t>
  </si>
  <si>
    <t>Rocha Manuel Fernando Teixeir</t>
  </si>
  <si>
    <t>Morais Andre O Conde Morais</t>
  </si>
  <si>
    <t>Belo Miguel Ângelo Petinga</t>
  </si>
  <si>
    <t>Assoc. Tabuleiro De Cores</t>
  </si>
  <si>
    <t>Mendes Alberto Achiles G Corr</t>
  </si>
  <si>
    <t>Gc  Odivelas</t>
  </si>
  <si>
    <t>Purdom Richard Elliot</t>
  </si>
  <si>
    <t>Dias Augusto Martins</t>
  </si>
  <si>
    <t>Dias Fabio Miguel Pimenta</t>
  </si>
  <si>
    <t>Nunes Adelino Victor</t>
  </si>
  <si>
    <t>Durao Joaquim Manuel Leal</t>
  </si>
  <si>
    <t>Gd Carris</t>
  </si>
  <si>
    <t>Assuncao Jose M L Machado</t>
  </si>
  <si>
    <t>Gd Ramiro Jose</t>
  </si>
  <si>
    <t>Esteves Goncalo Maria Franco</t>
  </si>
  <si>
    <t>Gx Peoes Alverca</t>
  </si>
  <si>
    <t>Marques Carlos Filipe Fernand</t>
  </si>
  <si>
    <t>Martins Abilio Morgado</t>
  </si>
  <si>
    <t>Grade Jose Fernando Marques</t>
  </si>
  <si>
    <t>Mano Avelino De Sousa</t>
  </si>
  <si>
    <t>Dias Ruben Bernardo Pimenta</t>
  </si>
  <si>
    <t>Santos Carlos Manuel Flores F</t>
  </si>
  <si>
    <t>C Naútico Moitense</t>
  </si>
  <si>
    <t>Nanques Helder Manuel Pereira</t>
  </si>
  <si>
    <t>Viegas João Carlos Macedo</t>
  </si>
  <si>
    <t>Marcelino Jose De Jesus F</t>
  </si>
  <si>
    <t>Francisco Angelo Rodrigues</t>
  </si>
  <si>
    <t>Ferreira Carlos Manuel Matias</t>
  </si>
  <si>
    <t>Mouquinho Jose F Borralho</t>
  </si>
  <si>
    <t>Santos Amadeu Solha</t>
  </si>
  <si>
    <t>Rodrigues Staline De Jesus</t>
  </si>
  <si>
    <t>Valadas Hugo</t>
  </si>
  <si>
    <t>Ginásio Alto Pina</t>
  </si>
  <si>
    <t>Silva José António De Almeida</t>
  </si>
  <si>
    <t>Videira Alfredo Batista Mende</t>
  </si>
  <si>
    <t>Alvega Fernando</t>
  </si>
  <si>
    <t>Caçador Fernando</t>
  </si>
  <si>
    <t>Costa Pedro Gouveia Pinto</t>
  </si>
  <si>
    <t>Escola Alemã de Lisboa</t>
  </si>
  <si>
    <t>Correia Miguel Alexandre Coelho Lopes da Costa</t>
  </si>
  <si>
    <t>Silva João Miguel</t>
  </si>
  <si>
    <t>Noronha Luis</t>
  </si>
  <si>
    <t>Guerreiro Nuno Ricardo De Jes</t>
  </si>
  <si>
    <t>André Armindo</t>
  </si>
  <si>
    <t>Program Swiss-Manager developed and copyright © by DI.Heinz Herzog, 1230 Vienna Joh.Teufelg.39-47/7/9,</t>
  </si>
  <si>
    <t>Mail:h.herzog@swiss-manager.at,homepage http://swiss-manager.at, User:fpxlisboa, 2012/08/07</t>
  </si>
  <si>
    <t>You find all details of this tournament on http://chess-results.com</t>
  </si>
  <si>
    <t>I Torneio de Xadrez de Semi-Rápidas de Natal do GD Ramiro José 2012 Circuito de Xadrez AXL 2012/2013</t>
  </si>
  <si>
    <t>Última Actualização26.12.2012 02:05:51</t>
  </si>
  <si>
    <t xml:space="preserve">Pts. </t>
  </si>
  <si>
    <t xml:space="preserve">Pires Emanuel Joao Robarts </t>
  </si>
  <si>
    <t xml:space="preserve">Marques Rui Filipe Pereira </t>
  </si>
  <si>
    <t xml:space="preserve">Romeiras Filipe </t>
  </si>
  <si>
    <t>Não Filiado</t>
  </si>
  <si>
    <t xml:space="preserve">Guerreiro Raul Jose Lopes </t>
  </si>
  <si>
    <t xml:space="preserve">Santos Joao Artur Almeida Dos </t>
  </si>
  <si>
    <t xml:space="preserve">Rocha Manuel Fernando Teixeir </t>
  </si>
  <si>
    <t>GX PEÕES ALVERCA</t>
  </si>
  <si>
    <t>G D RAMIRO JOSÉ</t>
  </si>
  <si>
    <t xml:space="preserve">Santos Jose Manuel Duarte C </t>
  </si>
  <si>
    <t xml:space="preserve">Mendes Alberto Achiles G Corr </t>
  </si>
  <si>
    <t>GC  ODIVELAS</t>
  </si>
  <si>
    <t xml:space="preserve">Silva Flavio Artur Cardoso Da </t>
  </si>
  <si>
    <t xml:space="preserve">Martins Nuno Miguel Santos Fl </t>
  </si>
  <si>
    <t>CLUBE PEÕES DA CAPARICA</t>
  </si>
  <si>
    <t xml:space="preserve">Lino Miguel Fragoso Garrido M </t>
  </si>
  <si>
    <t xml:space="preserve">Marques Carlos Filipe Fernand </t>
  </si>
  <si>
    <t xml:space="preserve">Glawe Dirk Manfred </t>
  </si>
  <si>
    <t xml:space="preserve">Ferreira Carlos Andre Santos </t>
  </si>
  <si>
    <t xml:space="preserve">Leao Tiago Miguel Da Silva </t>
  </si>
  <si>
    <t>SPORTING CLUBE PORTUGAL</t>
  </si>
  <si>
    <t xml:space="preserve">Garcia Antonio Manuel Costa R </t>
  </si>
  <si>
    <t xml:space="preserve">Santos Julio Fernandes Dos </t>
  </si>
  <si>
    <t xml:space="preserve">Pereira Simao Serrano Jesus </t>
  </si>
  <si>
    <t xml:space="preserve">Goncalves Carlos M Marques </t>
  </si>
  <si>
    <t xml:space="preserve">Maslov Vadim </t>
  </si>
  <si>
    <t xml:space="preserve">Fanha Paulo A Marinheiro </t>
  </si>
  <si>
    <t xml:space="preserve">Nunes Adelino Victor </t>
  </si>
  <si>
    <t xml:space="preserve">Barreto Elias Rato </t>
  </si>
  <si>
    <t xml:space="preserve">Silva Joao Ricardo Pinto E </t>
  </si>
  <si>
    <t>PALMA E ARREDORES</t>
  </si>
  <si>
    <t xml:space="preserve">Martins Carlos Batista Nóbreg </t>
  </si>
  <si>
    <t xml:space="preserve">Bento Rudolfo Antonio De Camp </t>
  </si>
  <si>
    <t xml:space="preserve">Belo Miguel Angelo Petinga </t>
  </si>
  <si>
    <t>ASSOC. TABULEIRO DE CORES</t>
  </si>
  <si>
    <t xml:space="preserve">Vieira Victor Mendes </t>
  </si>
  <si>
    <t xml:space="preserve">Lopes Jorge Daniel Cavaleiro </t>
  </si>
  <si>
    <t xml:space="preserve">Dias Augusto Martins </t>
  </si>
  <si>
    <t xml:space="preserve">Martins Abilio Morgado </t>
  </si>
  <si>
    <t xml:space="preserve">Correia Joao Guilherme Montei </t>
  </si>
  <si>
    <t xml:space="preserve">Antunes Ricardo Miguel Maissa </t>
  </si>
  <si>
    <t>ESTRELAS S. JOÃO BRITO</t>
  </si>
  <si>
    <t>FILIADOS NA FPX</t>
  </si>
  <si>
    <t xml:space="preserve">Almeida Angelo Jose Borges S </t>
  </si>
  <si>
    <t xml:space="preserve">Santos Amadeu Solha </t>
  </si>
  <si>
    <t xml:space="preserve">Parada Vitor Manuel Capela </t>
  </si>
  <si>
    <t xml:space="preserve">Bento Antonio Jose Gomes </t>
  </si>
  <si>
    <t xml:space="preserve">Feio Marcelo </t>
  </si>
  <si>
    <t>Não filiado</t>
  </si>
  <si>
    <t xml:space="preserve">Cordeiro Joao Carlos Dos Sant </t>
  </si>
  <si>
    <t xml:space="preserve">Garcia Nathalia Alves </t>
  </si>
  <si>
    <t xml:space="preserve">Marcelino Jose De Jesus F </t>
  </si>
  <si>
    <t xml:space="preserve">Silva Tiago Alexandre Pinho D </t>
  </si>
  <si>
    <t xml:space="preserve">Pacheco Vasco Valenca </t>
  </si>
  <si>
    <t xml:space="preserve">Tome Eduardo Luis Campos Soar </t>
  </si>
  <si>
    <t xml:space="preserve">Santos Pedro Rodrigo C De M </t>
  </si>
  <si>
    <t xml:space="preserve">Saraiva Diogo Miguel Cardoso </t>
  </si>
  <si>
    <t xml:space="preserve">Lopes Jose Espirito S Correia </t>
  </si>
  <si>
    <t xml:space="preserve">Maciel Rafael Figueiredo Cast </t>
  </si>
  <si>
    <t xml:space="preserve">Correia Miguel A C L C </t>
  </si>
  <si>
    <t xml:space="preserve">Mendes Afonso V Ferraz Sousa </t>
  </si>
  <si>
    <t xml:space="preserve">Lanca Luis F David Fernandes </t>
  </si>
  <si>
    <t xml:space="preserve">Gomes Beatriz Alexandra Gouve </t>
  </si>
  <si>
    <t xml:space="preserve">Gomes Tiago Miguel Gouveia </t>
  </si>
  <si>
    <t xml:space="preserve">Ribeiro Lucas Briz González W </t>
  </si>
  <si>
    <t xml:space="preserve">Soares Manuel A A L Brandao </t>
  </si>
  <si>
    <t xml:space="preserve">Eyken Gustavo </t>
  </si>
  <si>
    <t>Escola Alemã</t>
  </si>
  <si>
    <t xml:space="preserve">Silva Ana Catarina </t>
  </si>
  <si>
    <t xml:space="preserve">Ribeiro Rafael Briz Gonzalez </t>
  </si>
  <si>
    <t xml:space="preserve">Ramalho Rodrigo Alexandre Per </t>
  </si>
  <si>
    <t xml:space="preserve">Maciel Laura Figueiredo De Ca </t>
  </si>
  <si>
    <t xml:space="preserve">Antunes Ana Maissa </t>
  </si>
  <si>
    <t xml:space="preserve">Vicente Ana Beatriz </t>
  </si>
  <si>
    <t>Desempate 1: Direct encounter (the results of the players in the same point group)</t>
  </si>
  <si>
    <t>Desempate 2: Buchholz Tie-Breaks (variabel with parameter)</t>
  </si>
  <si>
    <t>Encontrará todos os detalhes do torneio em http://chess-results.com/tnr87959.aspx?lan=10</t>
  </si>
  <si>
    <t>Clasificação Circuito Semi-Rápidas AXL 2012/2013 após 3 provas</t>
  </si>
  <si>
    <t>Pts T1</t>
  </si>
  <si>
    <t>Pts Circ. T1</t>
  </si>
  <si>
    <t>Pts T2</t>
  </si>
  <si>
    <t>Pts Circ. T2</t>
  </si>
  <si>
    <t>Pts T3</t>
  </si>
  <si>
    <t>Pts Circ. T3</t>
  </si>
  <si>
    <t>Total Pts</t>
  </si>
  <si>
    <t>Total Pts Circ.</t>
  </si>
  <si>
    <t xml:space="preserve">I Torneio de Carnaval do GD Ramiro José - Circuito de Semi-Rápidas AXL 2013 </t>
  </si>
  <si>
    <t>Última Actualização09.02.2013 20:35:32</t>
  </si>
  <si>
    <t xml:space="preserve">Silva Miguel A Neto Pires </t>
  </si>
  <si>
    <t>G D DIANA</t>
  </si>
  <si>
    <t xml:space="preserve">Simoes John William Contreras </t>
  </si>
  <si>
    <t>VEN</t>
  </si>
  <si>
    <t xml:space="preserve">Eggert Alberto </t>
  </si>
  <si>
    <t xml:space="preserve">Martins Andre G Gomes Brito </t>
  </si>
  <si>
    <t>GD CAVADAS</t>
  </si>
  <si>
    <t xml:space="preserve">Esteves Goncalo Maria Franco </t>
  </si>
  <si>
    <t xml:space="preserve">Tomas Nuno Miguel Vicente </t>
  </si>
  <si>
    <t>CECSSAC</t>
  </si>
  <si>
    <t xml:space="preserve">Kurylski Leonardo Tavares </t>
  </si>
  <si>
    <t xml:space="preserve">Manuel Marco Humberto Americo </t>
  </si>
  <si>
    <t xml:space="preserve">Stelian Turta </t>
  </si>
  <si>
    <t xml:space="preserve">Rente Helder Jose Pereira </t>
  </si>
  <si>
    <t xml:space="preserve">Grade Jose Fernando Marques </t>
  </si>
  <si>
    <t xml:space="preserve">Santos Alexandre Vital </t>
  </si>
  <si>
    <t xml:space="preserve">Rocha Pedro </t>
  </si>
  <si>
    <t xml:space="preserve">Jorge Firmo Dinis </t>
  </si>
  <si>
    <t>N Filiado</t>
  </si>
  <si>
    <t xml:space="preserve">Insa Hajira Invita </t>
  </si>
  <si>
    <t xml:space="preserve">Ferreira Diogo Miguel Moura S </t>
  </si>
  <si>
    <t xml:space="preserve">Craciun Ion </t>
  </si>
  <si>
    <t xml:space="preserve">Aleixo Alexandre Da Fonseca </t>
  </si>
  <si>
    <t xml:space="preserve">Quintino Luis Filipe Pires De </t>
  </si>
  <si>
    <t xml:space="preserve">Silva Leonor Martins Da </t>
  </si>
  <si>
    <t>Ac Luis De Camões</t>
  </si>
  <si>
    <t>Desempate 1: Direct Encounter (The results of the players in the same point group)</t>
  </si>
  <si>
    <t>Encontrará todos os detalhes do torneio em http://chess-results.com/tnr91684.aspx?lan=10</t>
  </si>
  <si>
    <t>Pts Circ. T4</t>
  </si>
  <si>
    <t>Pts T4</t>
  </si>
  <si>
    <t>Classificação Circuito Semi-Rápidas AXL 2012/2013 após 4 provas</t>
  </si>
  <si>
    <t>II Torneio da Sociedade Recreativa S. Marcos - Circuito de Semi-Rápidas AXL 2013</t>
  </si>
  <si>
    <t>Res.</t>
  </si>
  <si>
    <t>Carneiro Carlos Alberto C P</t>
  </si>
  <si>
    <t>PROFIGAIA/ ESCOLA PROFISS</t>
  </si>
  <si>
    <t>7</t>
  </si>
  <si>
    <t>0</t>
  </si>
  <si>
    <t>Guerreiro Raul Jose Lopes</t>
  </si>
  <si>
    <t>6</t>
  </si>
  <si>
    <t>Costa Altino Da Conceicao</t>
  </si>
  <si>
    <t>5</t>
  </si>
  <si>
    <t>Lopes Carlos Manuel E S Corre</t>
  </si>
  <si>
    <t>Correia Alexandre Miguel Mont</t>
  </si>
  <si>
    <t>Fanha Paulo A Marinheiro</t>
  </si>
  <si>
    <t>4½</t>
  </si>
  <si>
    <t>Cardoso Miguel Sanchez</t>
  </si>
  <si>
    <t>Gouveia Hugo Manuel De Sousa</t>
  </si>
  <si>
    <t>4</t>
  </si>
  <si>
    <t>Manuel Marco Humberto Americo</t>
  </si>
  <si>
    <t>Abrantes Joao Antonio Canelas</t>
  </si>
  <si>
    <t>Meira Joao Alexandre De Almei</t>
  </si>
  <si>
    <t>Cruz Ruben Alexandre Santos</t>
  </si>
  <si>
    <t>3½</t>
  </si>
  <si>
    <t>Lopes Jorge Daniel Cavaleiro</t>
  </si>
  <si>
    <t>Correia Joao Guilherme Montei</t>
  </si>
  <si>
    <t>Passeiro Lourenco M Vilarigue</t>
  </si>
  <si>
    <t>Sirgado Carlos Manuel Ferreir</t>
  </si>
  <si>
    <t>3</t>
  </si>
  <si>
    <t>Rodrigues Tiago Nobre</t>
  </si>
  <si>
    <t>Massena Maria Beatriz Claudin</t>
  </si>
  <si>
    <t>Damasio Manuel Antonio Gouvei</t>
  </si>
  <si>
    <t>Passeiro Diogo Miguel V</t>
  </si>
  <si>
    <t>2½</t>
  </si>
  <si>
    <t>Moreira Joao Carlos Duarte</t>
  </si>
  <si>
    <t>Massena Domingos Manuel Costa</t>
  </si>
  <si>
    <t>Anjos Joao Da Costa</t>
  </si>
  <si>
    <t>Cruz Martim</t>
  </si>
  <si>
    <t>Cruz Catia Alexandra Santos</t>
  </si>
  <si>
    <t>2</t>
  </si>
  <si>
    <t>Anjos Guilherme Da Costa</t>
  </si>
  <si>
    <t>Ferreira Rebeca</t>
  </si>
  <si>
    <t>Quitério Afonso</t>
  </si>
  <si>
    <t>GRUPO DE XADREZ SÃO MARCOS</t>
  </si>
  <si>
    <t>½</t>
  </si>
  <si>
    <t>Craveiro Iris Alexandra da Cruz</t>
  </si>
  <si>
    <t>Mail:h.herzog@swiss-manager.at,homepage http://swiss-manager.at, User:fpxlisboa, 2013/01/01</t>
  </si>
  <si>
    <t>11 de fevereiro de 2013</t>
  </si>
  <si>
    <t>23 de fevereiro de 2013</t>
  </si>
  <si>
    <t>I Torneio Restaurante Pérola 2013.03.03</t>
  </si>
  <si>
    <t>5½</t>
  </si>
  <si>
    <t>Silva Artur Francisco Lopes D</t>
  </si>
  <si>
    <t>Counhago Edgar</t>
  </si>
  <si>
    <t>Viegas Joao</t>
  </si>
  <si>
    <t>Almeida Ângelo José Borges Sa</t>
  </si>
  <si>
    <t>Cx Sintra</t>
  </si>
  <si>
    <t>Marques Hugo Miguel Fernandes</t>
  </si>
  <si>
    <t>Prata Jose</t>
  </si>
  <si>
    <t>Cecssac</t>
  </si>
  <si>
    <t>Ateneu Popular Do Montijo</t>
  </si>
  <si>
    <t>Abreu Paulo</t>
  </si>
  <si>
    <t>Cardina João Gamboa</t>
  </si>
  <si>
    <t>Alves Fernando</t>
  </si>
  <si>
    <t>Inividual</t>
  </si>
  <si>
    <t>Topa Afonso Da Silva Leandro</t>
  </si>
  <si>
    <t>Cx Escola 31 De Janeiro</t>
  </si>
  <si>
    <t>G D Ramiro José</t>
  </si>
  <si>
    <t>Abreu Alexandre</t>
  </si>
  <si>
    <t>Nobre Diogo Miguel Branquinho</t>
  </si>
  <si>
    <t>Serralheiro Jorge</t>
  </si>
  <si>
    <t>Nobre Tiago</t>
  </si>
  <si>
    <t>Casaca Ana Beatriz N.P.N.</t>
  </si>
  <si>
    <t>1</t>
  </si>
  <si>
    <t>Salehi Maximilian</t>
  </si>
  <si>
    <t>Escola Alema Lisboa</t>
  </si>
  <si>
    <t>Costa Pedro Gouveia Pinto da</t>
  </si>
  <si>
    <t>3 de março de 2013</t>
  </si>
  <si>
    <t>Classificação Circuito Semi-Rápidas AXL 2012/2013 após 6 provas</t>
  </si>
  <si>
    <t>Pts T5</t>
  </si>
  <si>
    <t>Pts Circ. T5</t>
  </si>
  <si>
    <t>Pts T6</t>
  </si>
  <si>
    <t>Pts Circ. T6</t>
  </si>
  <si>
    <t>Restaurante Pérola</t>
  </si>
  <si>
    <t xml:space="preserve">I Torneio do Clube Musical União - Circuito de Xadrez de Lisboa AXL 2012/2013 </t>
  </si>
  <si>
    <t>Última Actualização24.03.2013 00:16:47</t>
  </si>
  <si>
    <t xml:space="preserve">Garcia António Manuel Da Cost </t>
  </si>
  <si>
    <t xml:space="preserve">Simões John William Contreras </t>
  </si>
  <si>
    <t>Grupo Xadrez São Marcos</t>
  </si>
  <si>
    <t>Adrc Mata de Benfica</t>
  </si>
  <si>
    <t xml:space="preserve">Almeida Ângelo José Borges Sa </t>
  </si>
  <si>
    <t xml:space="preserve">Cardina João Gamboa </t>
  </si>
  <si>
    <t xml:space="preserve">Ramos Nuno Joao Magalhaes </t>
  </si>
  <si>
    <t xml:space="preserve">Abreu Paulo </t>
  </si>
  <si>
    <t xml:space="preserve">Martins Abílio Morgado </t>
  </si>
  <si>
    <t xml:space="preserve">Abreu Alexandre Ribeiro de abreu </t>
  </si>
  <si>
    <t xml:space="preserve">Peixoto António Pedro Balsa G </t>
  </si>
  <si>
    <t>Encontrará todos os detalhes do torneio em http://chess-results.com/tnr95807.aspx?lan=10</t>
  </si>
  <si>
    <t>I Torneio do Damaia Ginásio Clube - Circuito de Xadrez de Lisboa AXL 2012/2013</t>
  </si>
  <si>
    <t>Frois Antonio</t>
  </si>
  <si>
    <t>AX Gaia</t>
  </si>
  <si>
    <t>Carneiro Carlos Alberto Carva</t>
  </si>
  <si>
    <t>Profigaia/ Escola Profiss</t>
  </si>
  <si>
    <t>Silva Gonçalo Nuno Neto Pires</t>
  </si>
  <si>
    <t>Gx Alekine</t>
  </si>
  <si>
    <t>Mendes Alberto Achiles Gaspar</t>
  </si>
  <si>
    <t>Rente Helder</t>
  </si>
  <si>
    <t>Mendes Nuno Miguel Beirao</t>
  </si>
  <si>
    <t>Estrelas S. João Brito</t>
  </si>
  <si>
    <t>Gameiro Sérgio</t>
  </si>
  <si>
    <t>Damasio Ginasio Clube</t>
  </si>
  <si>
    <t>Alves Manuel</t>
  </si>
  <si>
    <t>Damaia Ginasio Clube</t>
  </si>
  <si>
    <t xml:space="preserve">1º Torneio de Semi-Rápidas Estrela da Lusofonia - 2013 </t>
  </si>
  <si>
    <t>Última Actualização06.04.2013 21:01:22</t>
  </si>
  <si>
    <t xml:space="preserve">Romeiras Filipe Miguel </t>
  </si>
  <si>
    <t xml:space="preserve">Correia Alexandre Miguel Mont </t>
  </si>
  <si>
    <t xml:space="preserve">Teixeira Ricardo Jorge F Marc </t>
  </si>
  <si>
    <t xml:space="preserve">Lopes Carlos Manuel E S Corre </t>
  </si>
  <si>
    <t xml:space="preserve">Pereira Aurélio Da Conceição </t>
  </si>
  <si>
    <t xml:space="preserve">Rodrigues Luis Eugenio Pompeu </t>
  </si>
  <si>
    <t>Cxae D. Filipa Lencastre</t>
  </si>
  <si>
    <t xml:space="preserve">Rodrigues Tiago Nobre </t>
  </si>
  <si>
    <t xml:space="preserve">Rodrigues Lucio </t>
  </si>
  <si>
    <t>Não Federado</t>
  </si>
  <si>
    <t xml:space="preserve">Prazeres Miguel </t>
  </si>
  <si>
    <t>GDR Ramiro Jose</t>
  </si>
  <si>
    <t xml:space="preserve">Manuel Aguiar </t>
  </si>
  <si>
    <t>Estrelas Lusofonia</t>
  </si>
  <si>
    <t xml:space="preserve">Kovacs Norbert </t>
  </si>
  <si>
    <t xml:space="preserve">Baessa Helder </t>
  </si>
  <si>
    <t xml:space="preserve">Botelho Bula </t>
  </si>
  <si>
    <t>Encontrará todos os detalhes do torneio em http://chess-results.com/tnr97273.aspx?lan=10</t>
  </si>
  <si>
    <t>FIN</t>
  </si>
  <si>
    <t>Sporting Clube Portugal</t>
  </si>
  <si>
    <t>Adrc Mata Benfiac</t>
  </si>
  <si>
    <t>Ateneu Comercial Lisboa</t>
  </si>
  <si>
    <t xml:space="preserve">I Torneio de Xadrez Ramirabril 2013 - Circuito de Semi-Rápidas da AXL 2012/2013 </t>
  </si>
  <si>
    <t>Última Actualização29.04.2013 01:38:50</t>
  </si>
  <si>
    <t xml:space="preserve">Korman Henrik </t>
  </si>
  <si>
    <t xml:space="preserve">Silva Flávio Artur Cardoso Da </t>
  </si>
  <si>
    <t xml:space="preserve">Romeiras Filipe Miguel Teixei </t>
  </si>
  <si>
    <t xml:space="preserve">Ferreira Carlos </t>
  </si>
  <si>
    <t xml:space="preserve">Santos Júlio Fernandes Dos </t>
  </si>
  <si>
    <t xml:space="preserve">Rente Hélder </t>
  </si>
  <si>
    <t xml:space="preserve">Purdom Richard Elliot </t>
  </si>
  <si>
    <t xml:space="preserve">Belo Miguel Ângelo Petinga </t>
  </si>
  <si>
    <t xml:space="preserve">Faur Mounir Fouad </t>
  </si>
  <si>
    <t xml:space="preserve">Mendes Alberto Achiles Gaspar </t>
  </si>
  <si>
    <t xml:space="preserve">Vila Maior Duarte Melo Luís S </t>
  </si>
  <si>
    <t xml:space="preserve">Massena Domingos Manuel Costa </t>
  </si>
  <si>
    <t xml:space="preserve">Chaves Pedro Miguel Rito E Me  </t>
  </si>
  <si>
    <t>Encontrará todos os detalhes do torneio em http://chess-results.com/tnr98706.aspx?lan=10</t>
  </si>
  <si>
    <t>PtsT7</t>
  </si>
  <si>
    <t>Pts Circ.T7</t>
  </si>
  <si>
    <t>Pts Circ.T8</t>
  </si>
  <si>
    <t>Pts Circ.T9</t>
  </si>
  <si>
    <t>Pts Circ.T10</t>
  </si>
  <si>
    <t>PtsT8</t>
  </si>
  <si>
    <t>PtsT9</t>
  </si>
  <si>
    <t>PtsT10</t>
  </si>
  <si>
    <t>MN</t>
  </si>
  <si>
    <t>MI</t>
  </si>
  <si>
    <t>Classificação Circuito Semi-Rápidas AXL 2012/2013 após 10 provas</t>
  </si>
  <si>
    <t xml:space="preserve">II Torneio de Xadrez do Complexo Desportivo da JF de São Domingos de Rana 2013 </t>
  </si>
  <si>
    <t>Última Actualização11.05.2013 20:39:11</t>
  </si>
  <si>
    <t xml:space="preserve">Carneiro Carlos Alberto Carva </t>
  </si>
  <si>
    <t xml:space="preserve">Guerra Vitor Manuel Vestia </t>
  </si>
  <si>
    <t xml:space="preserve">Teixeira Filinto Alberto Ferr </t>
  </si>
  <si>
    <t xml:space="preserve">Pereira Fernando Luis Melão </t>
  </si>
  <si>
    <t>Gc Odivelas</t>
  </si>
  <si>
    <t xml:space="preserve">Manuel Marco Humberto Américo </t>
  </si>
  <si>
    <t xml:space="preserve">Passeiro Lourenco M Vilarigue </t>
  </si>
  <si>
    <t xml:space="preserve">Passeiro Diogo Miguel Vilarig </t>
  </si>
  <si>
    <t xml:space="preserve">Flores Miguel Santos </t>
  </si>
  <si>
    <t xml:space="preserve">Costa Henrique Miguel Ferreir </t>
  </si>
  <si>
    <t xml:space="preserve">Perpetua Andre Filipe B </t>
  </si>
  <si>
    <t xml:space="preserve">Passeiro Pedro </t>
  </si>
  <si>
    <t xml:space="preserve">Dantas Tiago Filipe Oliveira </t>
  </si>
  <si>
    <t xml:space="preserve">Amaro Alexandre Cavaco </t>
  </si>
  <si>
    <t xml:space="preserve">Faria Miguel Mendes </t>
  </si>
  <si>
    <t xml:space="preserve">Martins Bruno Miguel Soares </t>
  </si>
  <si>
    <t xml:space="preserve">Mimoso Tomas De Oliveira Assa </t>
  </si>
  <si>
    <t xml:space="preserve">Anjos Joao Da Costa </t>
  </si>
  <si>
    <t xml:space="preserve">Xavier Antonio </t>
  </si>
  <si>
    <t xml:space="preserve">Chainho Diego Valente </t>
  </si>
  <si>
    <t xml:space="preserve">Neves Gonçalo Francisco Garci </t>
  </si>
  <si>
    <t xml:space="preserve">Ferreira Luis </t>
  </si>
  <si>
    <t xml:space="preserve">Jorge Firmo Dinis Gamboa </t>
  </si>
  <si>
    <t>Individual NF</t>
  </si>
  <si>
    <t xml:space="preserve">Palma Rui </t>
  </si>
  <si>
    <t>CDJF Sao Domingos de Rana</t>
  </si>
  <si>
    <t xml:space="preserve">Cruz Martim Alexandre Santos </t>
  </si>
  <si>
    <t xml:space="preserve">Mimoso Vasco De Oliveira Assa </t>
  </si>
  <si>
    <t xml:space="preserve">Mateus Miguel </t>
  </si>
  <si>
    <t>GX São Marcos</t>
  </si>
  <si>
    <t xml:space="preserve">Santos Afonso </t>
  </si>
  <si>
    <t xml:space="preserve">Gil Sofia </t>
  </si>
  <si>
    <t>Encontrará todos os detalhes do torneio em http://chess-results.com/tnr100040.aspx?lan=10</t>
  </si>
  <si>
    <t>PtsT11</t>
  </si>
  <si>
    <t>Pts Circ.T11</t>
  </si>
  <si>
    <t>Classificação Circuito Semi-Rápidas AXL 2012/2013 após 11 provas</t>
  </si>
  <si>
    <t xml:space="preserve">Viegas João </t>
  </si>
  <si>
    <t xml:space="preserve">Santos José Guilherme Bárria </t>
  </si>
  <si>
    <t xml:space="preserve">Prazeres Duarte Miguel De Fra </t>
  </si>
  <si>
    <t xml:space="preserve">Avelino Camila Biscaya </t>
  </si>
  <si>
    <t xml:space="preserve">Prazeres Joao Pires De Azeved </t>
  </si>
  <si>
    <t xml:space="preserve">Prazeres Tiago Pires De Azeve </t>
  </si>
  <si>
    <t>Cxae Filipa De Lencastre</t>
  </si>
  <si>
    <t>PtsT12</t>
  </si>
  <si>
    <t>Pts Circ.T12</t>
  </si>
  <si>
    <t xml:space="preserve">II Torneio de Primavera 2013 do Gx Alekhine - Circuito Semi Rápidas AXL 2012/13 </t>
  </si>
  <si>
    <t>Última Actualização18.05.2013 19:57:13</t>
  </si>
  <si>
    <t>Encontrará todos os detalhes do torneio em http://chess-results.com/tnr100886.aspx?lan=10</t>
  </si>
  <si>
    <t>18 de maio de 2013</t>
  </si>
  <si>
    <t>Classificação Circuito Semi-Rápidas AXL 2012/2013 após 12 provas</t>
  </si>
  <si>
    <t>I Torneio Espaço da Juventude dos Olivais - Circuito Semi-Rápidas AXL 2012_13</t>
  </si>
  <si>
    <t>Silva Miguel A Neto Pires</t>
  </si>
  <si>
    <t>G D Diana</t>
  </si>
  <si>
    <t>FM</t>
  </si>
  <si>
    <t>Vitor Antonio Pedro Castelo B</t>
  </si>
  <si>
    <t>Dias Paulo Jorge Guimaraes</t>
  </si>
  <si>
    <t>Vasconcellos Renato Fialho De</t>
  </si>
  <si>
    <t>Garcia Antonio Manuel Costa R</t>
  </si>
  <si>
    <t>Romeiras Filipe</t>
  </si>
  <si>
    <t>Craciun Ion</t>
  </si>
  <si>
    <t>Lino Nuno Miguel De Moura</t>
  </si>
  <si>
    <t>Simoes John William Contreras</t>
  </si>
  <si>
    <t>Tomas Nuno Miguel Vicente</t>
  </si>
  <si>
    <t>Ferreira Carlos Andre Santos</t>
  </si>
  <si>
    <t>Costa Joao Luis Silva M Yu</t>
  </si>
  <si>
    <t>Fortunato Eduardo</t>
  </si>
  <si>
    <t>Lopes Raul Simoes Afonso</t>
  </si>
  <si>
    <t>Nunes Andre Alexandre Faustin</t>
  </si>
  <si>
    <t>Aleixo Alexandre Da Fonseca</t>
  </si>
  <si>
    <t>Vieira Victor Mendes</t>
  </si>
  <si>
    <t>Gavieiro Artur Manuel De Carv</t>
  </si>
  <si>
    <t>Glawe Dirk Manfred</t>
  </si>
  <si>
    <t>Cardina Joao Gamboa</t>
  </si>
  <si>
    <t>Prazeres Duarte Miguel De Fra</t>
  </si>
  <si>
    <t>Prazeres Joao Pires De Azeved</t>
  </si>
  <si>
    <t>Pacheco Vasco Valenca</t>
  </si>
  <si>
    <t>Guedes Rui Pedro Dos Santos</t>
  </si>
  <si>
    <t>Faur Mounir Fouad</t>
  </si>
  <si>
    <t>Silva Paulo Alexandre Rodrigu</t>
  </si>
  <si>
    <t>Silva Joao</t>
  </si>
  <si>
    <t>Barata Guilherme Adrião Pitac</t>
  </si>
  <si>
    <t>Gouveia Fernando João Gomes</t>
  </si>
  <si>
    <t>Perpetua Andre Filipe B</t>
  </si>
  <si>
    <t>Cruz Martim Alexandre Santos</t>
  </si>
  <si>
    <t>Mateus Miguel</t>
  </si>
  <si>
    <t>Craveiro Iris Alexandra Da Cr</t>
  </si>
  <si>
    <t>Rodrigues Telmo Miguel Antune</t>
  </si>
  <si>
    <t xml:space="preserve">I Torneio de Xadrez do Museu da Electricidade </t>
  </si>
  <si>
    <t>Última Actualização29.06.2013 21:19:00</t>
  </si>
  <si>
    <t>Tipo</t>
  </si>
  <si>
    <t>EloI</t>
  </si>
  <si>
    <t>EloN</t>
  </si>
  <si>
    <t xml:space="preserve">         </t>
  </si>
  <si>
    <t xml:space="preserve">Ulyanovskyy Viktor </t>
  </si>
  <si>
    <t>UKR</t>
  </si>
  <si>
    <t>Fc Barreirense</t>
  </si>
  <si>
    <t xml:space="preserve">Carneiro Carlos Alberto C P </t>
  </si>
  <si>
    <t xml:space="preserve">Ulyanovskyy Volodimir  V </t>
  </si>
  <si>
    <t>U20</t>
  </si>
  <si>
    <t xml:space="preserve">Meira Joao Pedro P A C A </t>
  </si>
  <si>
    <t>U18</t>
  </si>
  <si>
    <t>U14</t>
  </si>
  <si>
    <t xml:space="preserve">Ribeiro Duarte Carrico Pedro </t>
  </si>
  <si>
    <t>Clube Peões Da Caparica</t>
  </si>
  <si>
    <t>S60</t>
  </si>
  <si>
    <t xml:space="preserve">Nunes Andre Alexandre Faustin </t>
  </si>
  <si>
    <t>Îndividual</t>
  </si>
  <si>
    <t>U10</t>
  </si>
  <si>
    <t xml:space="preserve">Santos  José Paulo </t>
  </si>
  <si>
    <t xml:space="preserve">Correia Miguel Alexandre Coel </t>
  </si>
  <si>
    <t>U08</t>
  </si>
  <si>
    <t xml:space="preserve">Meira Joao Alexandre De Almei </t>
  </si>
  <si>
    <t xml:space="preserve">Rodrigues Staline De Jesus </t>
  </si>
  <si>
    <t xml:space="preserve">Fortunato António Eduardo Conceição  </t>
  </si>
  <si>
    <t>Filiados Na Fpx</t>
  </si>
  <si>
    <t xml:space="preserve">Silva José Azevedo </t>
  </si>
  <si>
    <t xml:space="preserve">Silva Paulo Alexandre Rodrigu </t>
  </si>
  <si>
    <t xml:space="preserve">Pereira Ricardo </t>
  </si>
  <si>
    <t>Clube TAP</t>
  </si>
  <si>
    <t xml:space="preserve">Santos Jose Guilherme Barria </t>
  </si>
  <si>
    <t xml:space="preserve">Fernandes Victor Paulo Pogoud </t>
  </si>
  <si>
    <t xml:space="preserve">Meirinhos Luis Manuel Baudoui </t>
  </si>
  <si>
    <t xml:space="preserve">Simoes Samuel Alexandre Rodri </t>
  </si>
  <si>
    <t xml:space="preserve">Fernandes Ricardo </t>
  </si>
  <si>
    <t>GC Odivelas</t>
  </si>
  <si>
    <t xml:space="preserve">Simoes Fernando Antonio De Ol </t>
  </si>
  <si>
    <t>Desempate 2: Fide Tie-Break</t>
  </si>
  <si>
    <t>Encontrará todos os detalhes do torneio em http://chess-results.com/tnr101169.aspx?lan=10</t>
  </si>
  <si>
    <t>GD Ramiro José</t>
  </si>
  <si>
    <t>PtsT13</t>
  </si>
  <si>
    <t>Pts Circ.T13</t>
  </si>
  <si>
    <t>Pts T14</t>
  </si>
  <si>
    <t>Pts Circ.T14</t>
  </si>
  <si>
    <t>Classificação Circuito Semi-Rápidas AXL 2012/2013 após 14 provas</t>
  </si>
  <si>
    <t>II Torneio de Xadrez da Casa da Covilhã 2013 - Circuito de Xadrez AXL 2012/2013</t>
  </si>
  <si>
    <t>15.º torneio do Circuito Semi Rápidas AXL 2012/2013</t>
  </si>
  <si>
    <t>Teixeira Filinto Alberto Ferr</t>
  </si>
  <si>
    <t>O Seculo</t>
  </si>
  <si>
    <t>Ramos Nuno Joao Magalhaes</t>
  </si>
  <si>
    <t>G D Ramiro Jose</t>
  </si>
  <si>
    <t>Ateneu Do Montijo</t>
  </si>
  <si>
    <t>Martins Abílio Morgado</t>
  </si>
  <si>
    <t>Alves Ricardo Vicente Aleixo</t>
  </si>
  <si>
    <t>Fortunato Jose</t>
  </si>
  <si>
    <t>Nota: Na classificação "in loco" houve um erro entre o 3.º e o 4.º classificado que apenas será objeto de retificação para efeitos da classificação do Circuito AXL</t>
  </si>
  <si>
    <t>From the Tournament-Database of Chess-Results http://chess-results.com</t>
  </si>
  <si>
    <t xml:space="preserve">II Torneio de Semi Rápidas da Promotora 2013 - Circuito Semi Rápidas AXL 12-13 </t>
  </si>
  <si>
    <t>Last update 01.09.2013 05:05:15</t>
  </si>
  <si>
    <t>Final Ranking after 7 Rounds</t>
  </si>
  <si>
    <t>SNo</t>
  </si>
  <si>
    <t>Club/City</t>
  </si>
  <si>
    <t>TB1</t>
  </si>
  <si>
    <t>TB2</t>
  </si>
  <si>
    <t>TB3</t>
  </si>
  <si>
    <t xml:space="preserve">Frois Antonio </t>
  </si>
  <si>
    <t>ACADEMIA XADREZ GAIA</t>
  </si>
  <si>
    <t xml:space="preserve">Prata Josemiguel Mendes </t>
  </si>
  <si>
    <t xml:space="preserve">Philosoph Assi </t>
  </si>
  <si>
    <t>ISR</t>
  </si>
  <si>
    <t xml:space="preserve">Gama Joao Paulo Antunes Da </t>
  </si>
  <si>
    <t xml:space="preserve">Pereira Fernando Luis Melao </t>
  </si>
  <si>
    <t xml:space="preserve">Ray Olivier Le </t>
  </si>
  <si>
    <t>FRA</t>
  </si>
  <si>
    <t xml:space="preserve">Gavieiro Artur Manuel De Carv </t>
  </si>
  <si>
    <t xml:space="preserve">Marques Hugo Miguel Fernandes </t>
  </si>
  <si>
    <t>ATENEU DO MONTIJO</t>
  </si>
  <si>
    <t xml:space="preserve">Romanets Yuriy </t>
  </si>
  <si>
    <t xml:space="preserve">Lopes Antonio Pedro Moreira </t>
  </si>
  <si>
    <t>Annotation</t>
  </si>
  <si>
    <t>Tie Break1: Direct Encounter (The results of the players in the same point group)</t>
  </si>
  <si>
    <t>Tie Break2: Buchholz Tie-Breaks (variabel with parameter)</t>
  </si>
  <si>
    <t>Tie Break3: Buchholz Tie-Breaks (variabel with parameter)</t>
  </si>
  <si>
    <t>You find all details to this tournament under  http://chess-results.com/tnr109421.aspx?lan=1</t>
  </si>
  <si>
    <t>Chess-Tournament-Results-Server: Chess-Results</t>
  </si>
  <si>
    <t>Pts T15</t>
  </si>
  <si>
    <t>Pts Circ.T15</t>
  </si>
  <si>
    <t>Pts T16</t>
  </si>
  <si>
    <t>Pts Circ.T16</t>
  </si>
  <si>
    <t>\</t>
  </si>
  <si>
    <t>Classificação Circuito Semi-Rápidas AXL 2012/2013 após 16 provas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</si>
</sst>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[$-816]dddd\,\ d&quot; de &quot;mmmm&quot; de &quot;yyyy"/>
    <numFmt numFmtId="167" formatCode="[$-816]d/mmm/yyyy;@"/>
    <numFmt numFmtId="168" formatCode="[$-816]d\ &quot;de&quot;\ mmmm\ &quot;de&quot;\ yyyy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7"/>
      <color indexed="8"/>
      <name val="Arial"/>
      <family val="2"/>
    </font>
    <font>
      <b/>
      <sz val="7"/>
      <color indexed="14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4"/>
      <name val="Calibri"/>
      <family val="2"/>
    </font>
    <font>
      <b/>
      <i/>
      <sz val="11"/>
      <color indexed="8"/>
      <name val="Calibri"/>
      <family val="2"/>
    </font>
    <font>
      <b/>
      <i/>
      <sz val="8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8A2BE2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8A2BE2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8A2BE2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  <font>
      <b/>
      <i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0" fillId="20" borderId="7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3" fontId="0" fillId="0" borderId="0" applyFont="0" applyFill="0" applyBorder="0" applyAlignment="0" applyProtection="0"/>
  </cellStyleXfs>
  <cellXfs count="355">
    <xf numFmtId="0" fontId="0" fillId="0" borderId="0" xfId="0" applyFont="1" applyAlignment="1">
      <alignment/>
    </xf>
    <xf numFmtId="0" fontId="56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vertical="top"/>
    </xf>
    <xf numFmtId="0" fontId="59" fillId="0" borderId="0" xfId="0" applyFont="1" applyAlignment="1">
      <alignment/>
    </xf>
    <xf numFmtId="0" fontId="58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 horizontal="right" vertic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right"/>
    </xf>
    <xf numFmtId="0" fontId="56" fillId="0" borderId="0" xfId="0" applyFont="1" applyAlignment="1">
      <alignment/>
    </xf>
    <xf numFmtId="0" fontId="60" fillId="0" borderId="0" xfId="0" applyFont="1" applyAlignment="1">
      <alignment/>
    </xf>
    <xf numFmtId="0" fontId="58" fillId="34" borderId="12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58" fillId="34" borderId="13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1" fontId="32" fillId="0" borderId="13" xfId="0" applyNumberFormat="1" applyFont="1" applyBorder="1" applyAlignment="1">
      <alignment horizontal="center"/>
    </xf>
    <xf numFmtId="165" fontId="61" fillId="0" borderId="13" xfId="0" applyNumberFormat="1" applyFont="1" applyBorder="1" applyAlignment="1">
      <alignment horizontal="center"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14" xfId="0" applyFont="1" applyBorder="1" applyAlignment="1">
      <alignment/>
    </xf>
    <xf numFmtId="0" fontId="63" fillId="0" borderId="0" xfId="0" applyFont="1" applyAlignment="1">
      <alignment/>
    </xf>
    <xf numFmtId="165" fontId="63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0" fontId="63" fillId="0" borderId="13" xfId="0" applyFont="1" applyBorder="1" applyAlignment="1">
      <alignment/>
    </xf>
    <xf numFmtId="165" fontId="63" fillId="0" borderId="13" xfId="0" applyNumberFormat="1" applyFont="1" applyBorder="1" applyAlignment="1">
      <alignment/>
    </xf>
    <xf numFmtId="165" fontId="63" fillId="0" borderId="13" xfId="0" applyNumberFormat="1" applyFont="1" applyBorder="1" applyAlignment="1">
      <alignment horizontal="center"/>
    </xf>
    <xf numFmtId="3" fontId="64" fillId="0" borderId="13" xfId="0" applyNumberFormat="1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31" fillId="0" borderId="10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164" fontId="31" fillId="0" borderId="13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65" fillId="0" borderId="0" xfId="0" applyFont="1" applyAlignment="1">
      <alignment/>
    </xf>
    <xf numFmtId="0" fontId="62" fillId="0" borderId="0" xfId="0" applyFont="1" applyAlignment="1">
      <alignment vertical="top"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right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right"/>
    </xf>
    <xf numFmtId="0" fontId="62" fillId="0" borderId="10" xfId="0" applyFont="1" applyBorder="1" applyAlignment="1">
      <alignment horizontal="center"/>
    </xf>
    <xf numFmtId="0" fontId="62" fillId="34" borderId="10" xfId="0" applyFont="1" applyFill="1" applyBorder="1" applyAlignment="1">
      <alignment horizontal="center" vertical="center" wrapText="1" shrinkToFit="1"/>
    </xf>
    <xf numFmtId="0" fontId="62" fillId="34" borderId="10" xfId="0" applyFont="1" applyFill="1" applyBorder="1" applyAlignment="1">
      <alignment vertical="center" wrapText="1" shrinkToFit="1"/>
    </xf>
    <xf numFmtId="0" fontId="62" fillId="34" borderId="10" xfId="0" applyFont="1" applyFill="1" applyBorder="1" applyAlignment="1">
      <alignment horizontal="right" vertical="center" wrapText="1" shrinkToFit="1"/>
    </xf>
    <xf numFmtId="165" fontId="62" fillId="34" borderId="15" xfId="0" applyNumberFormat="1" applyFont="1" applyFill="1" applyBorder="1" applyAlignment="1">
      <alignment horizontal="center" vertical="center" wrapText="1" shrinkToFit="1"/>
    </xf>
    <xf numFmtId="0" fontId="62" fillId="34" borderId="16" xfId="0" applyFont="1" applyFill="1" applyBorder="1" applyAlignment="1">
      <alignment horizontal="center" vertical="center" wrapText="1" shrinkToFit="1"/>
    </xf>
    <xf numFmtId="0" fontId="62" fillId="34" borderId="15" xfId="0" applyFont="1" applyFill="1" applyBorder="1" applyAlignment="1">
      <alignment horizontal="center" vertical="center" wrapText="1" shrinkToFit="1"/>
    </xf>
    <xf numFmtId="0" fontId="62" fillId="34" borderId="13" xfId="0" applyFont="1" applyFill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0" xfId="0" applyFont="1" applyAlignment="1">
      <alignment vertical="top"/>
    </xf>
    <xf numFmtId="0" fontId="59" fillId="0" borderId="0" xfId="0" applyFont="1" applyAlignment="1">
      <alignment/>
    </xf>
    <xf numFmtId="0" fontId="58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 horizontal="right" vertic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6" fillId="0" borderId="0" xfId="0" applyFont="1" applyAlignment="1">
      <alignment/>
    </xf>
    <xf numFmtId="0" fontId="60" fillId="0" borderId="0" xfId="0" applyFont="1" applyAlignment="1">
      <alignment/>
    </xf>
    <xf numFmtId="0" fontId="56" fillId="0" borderId="11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4" fillId="0" borderId="17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1" fillId="0" borderId="18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165" fontId="63" fillId="0" borderId="0" xfId="0" applyNumberFormat="1" applyFont="1" applyAlignment="1">
      <alignment horizontal="center"/>
    </xf>
    <xf numFmtId="165" fontId="31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7" fillId="34" borderId="10" xfId="0" applyFont="1" applyFill="1" applyBorder="1" applyAlignment="1">
      <alignment horizontal="center" vertical="center" wrapText="1" shrinkToFit="1"/>
    </xf>
    <xf numFmtId="0" fontId="31" fillId="0" borderId="18" xfId="0" applyFont="1" applyBorder="1" applyAlignment="1">
      <alignment horizontal="left" vertical="center"/>
    </xf>
    <xf numFmtId="165" fontId="61" fillId="0" borderId="13" xfId="0" applyNumberFormat="1" applyFont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1" fontId="32" fillId="0" borderId="13" xfId="0" applyNumberFormat="1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165" fontId="63" fillId="0" borderId="13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165" fontId="63" fillId="0" borderId="19" xfId="0" applyNumberFormat="1" applyFont="1" applyBorder="1" applyAlignment="1">
      <alignment horizontal="center" vertical="center"/>
    </xf>
    <xf numFmtId="3" fontId="64" fillId="0" borderId="13" xfId="0" applyNumberFormat="1" applyFont="1" applyBorder="1" applyAlignment="1">
      <alignment horizontal="center" vertical="center"/>
    </xf>
    <xf numFmtId="165" fontId="54" fillId="0" borderId="13" xfId="0" applyNumberFormat="1" applyFont="1" applyBorder="1" applyAlignment="1">
      <alignment horizontal="center" vertical="center"/>
    </xf>
    <xf numFmtId="165" fontId="64" fillId="0" borderId="13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7" fontId="54" fillId="0" borderId="0" xfId="0" applyNumberFormat="1" applyFont="1" applyAlignment="1">
      <alignment/>
    </xf>
    <xf numFmtId="167" fontId="54" fillId="0" borderId="0" xfId="0" applyNumberFormat="1" applyFont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62" fillId="34" borderId="15" xfId="0" applyFont="1" applyFill="1" applyBorder="1" applyAlignment="1">
      <alignment vertical="center" wrapText="1" shrinkToFit="1"/>
    </xf>
    <xf numFmtId="0" fontId="67" fillId="34" borderId="15" xfId="0" applyFont="1" applyFill="1" applyBorder="1" applyAlignment="1">
      <alignment horizontal="center" vertical="center" wrapText="1" shrinkToFit="1"/>
    </xf>
    <xf numFmtId="0" fontId="61" fillId="0" borderId="13" xfId="0" applyFont="1" applyBorder="1" applyAlignment="1">
      <alignment/>
    </xf>
    <xf numFmtId="0" fontId="6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68" fontId="68" fillId="0" borderId="0" xfId="0" applyNumberFormat="1" applyFont="1" applyAlignment="1">
      <alignment horizontal="center"/>
    </xf>
    <xf numFmtId="0" fontId="63" fillId="0" borderId="0" xfId="0" applyFont="1" applyBorder="1" applyAlignment="1">
      <alignment horizontal="center"/>
    </xf>
    <xf numFmtId="0" fontId="31" fillId="0" borderId="14" xfId="0" applyFont="1" applyBorder="1" applyAlignment="1">
      <alignment horizontal="center" vertical="center"/>
    </xf>
    <xf numFmtId="0" fontId="61" fillId="0" borderId="13" xfId="0" applyFont="1" applyBorder="1" applyAlignment="1">
      <alignment horizontal="right"/>
    </xf>
    <xf numFmtId="0" fontId="56" fillId="0" borderId="13" xfId="0" applyFont="1" applyBorder="1" applyAlignment="1">
      <alignment/>
    </xf>
    <xf numFmtId="0" fontId="56" fillId="0" borderId="13" xfId="0" applyFont="1" applyBorder="1" applyAlignment="1">
      <alignment horizontal="right"/>
    </xf>
    <xf numFmtId="0" fontId="56" fillId="0" borderId="12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15" xfId="0" applyFont="1" applyBorder="1" applyAlignment="1">
      <alignment horizontal="center"/>
    </xf>
    <xf numFmtId="0" fontId="61" fillId="0" borderId="20" xfId="0" applyFont="1" applyBorder="1" applyAlignment="1">
      <alignment/>
    </xf>
    <xf numFmtId="165" fontId="61" fillId="0" borderId="16" xfId="0" applyNumberFormat="1" applyFont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165" fontId="63" fillId="0" borderId="16" xfId="0" applyNumberFormat="1" applyFont="1" applyBorder="1" applyAlignment="1">
      <alignment horizontal="center" vertical="center"/>
    </xf>
    <xf numFmtId="0" fontId="62" fillId="35" borderId="10" xfId="0" applyFont="1" applyFill="1" applyBorder="1" applyAlignment="1">
      <alignment horizontal="center"/>
    </xf>
    <xf numFmtId="0" fontId="61" fillId="35" borderId="10" xfId="0" applyFont="1" applyFill="1" applyBorder="1" applyAlignment="1">
      <alignment/>
    </xf>
    <xf numFmtId="0" fontId="61" fillId="35" borderId="10" xfId="0" applyFont="1" applyFill="1" applyBorder="1" applyAlignment="1">
      <alignment horizontal="center"/>
    </xf>
    <xf numFmtId="0" fontId="61" fillId="35" borderId="10" xfId="0" applyFont="1" applyFill="1" applyBorder="1" applyAlignment="1">
      <alignment horizontal="right"/>
    </xf>
    <xf numFmtId="0" fontId="61" fillId="35" borderId="12" xfId="0" applyFont="1" applyFill="1" applyBorder="1" applyAlignment="1">
      <alignment/>
    </xf>
    <xf numFmtId="165" fontId="61" fillId="35" borderId="13" xfId="0" applyNumberFormat="1" applyFont="1" applyFill="1" applyBorder="1" applyAlignment="1">
      <alignment horizontal="center"/>
    </xf>
    <xf numFmtId="0" fontId="62" fillId="35" borderId="13" xfId="0" applyFont="1" applyFill="1" applyBorder="1" applyAlignment="1">
      <alignment horizontal="center"/>
    </xf>
    <xf numFmtId="164" fontId="31" fillId="35" borderId="13" xfId="0" applyNumberFormat="1" applyFont="1" applyFill="1" applyBorder="1" applyAlignment="1">
      <alignment horizontal="center" vertical="center"/>
    </xf>
    <xf numFmtId="1" fontId="32" fillId="35" borderId="13" xfId="0" applyNumberFormat="1" applyFont="1" applyFill="1" applyBorder="1" applyAlignment="1">
      <alignment horizontal="center"/>
    </xf>
    <xf numFmtId="0" fontId="64" fillId="35" borderId="13" xfId="0" applyFont="1" applyFill="1" applyBorder="1" applyAlignment="1">
      <alignment horizontal="center"/>
    </xf>
    <xf numFmtId="165" fontId="63" fillId="35" borderId="13" xfId="0" applyNumberFormat="1" applyFont="1" applyFill="1" applyBorder="1" applyAlignment="1">
      <alignment horizontal="center"/>
    </xf>
    <xf numFmtId="3" fontId="64" fillId="35" borderId="13" xfId="0" applyNumberFormat="1" applyFont="1" applyFill="1" applyBorder="1" applyAlignment="1">
      <alignment horizontal="center"/>
    </xf>
    <xf numFmtId="0" fontId="31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left" vertical="center"/>
    </xf>
    <xf numFmtId="0" fontId="31" fillId="35" borderId="12" xfId="0" applyFont="1" applyFill="1" applyBorder="1" applyAlignment="1">
      <alignment horizontal="left" vertical="center"/>
    </xf>
    <xf numFmtId="165" fontId="63" fillId="35" borderId="13" xfId="0" applyNumberFormat="1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61" fillId="35" borderId="13" xfId="0" applyFont="1" applyFill="1" applyBorder="1" applyAlignment="1">
      <alignment horizontal="center"/>
    </xf>
    <xf numFmtId="0" fontId="62" fillId="36" borderId="10" xfId="0" applyFont="1" applyFill="1" applyBorder="1" applyAlignment="1">
      <alignment horizontal="center"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/>
    </xf>
    <xf numFmtId="0" fontId="61" fillId="36" borderId="10" xfId="0" applyFont="1" applyFill="1" applyBorder="1" applyAlignment="1">
      <alignment horizontal="right"/>
    </xf>
    <xf numFmtId="0" fontId="61" fillId="36" borderId="12" xfId="0" applyFont="1" applyFill="1" applyBorder="1" applyAlignment="1">
      <alignment/>
    </xf>
    <xf numFmtId="165" fontId="61" fillId="36" borderId="13" xfId="0" applyNumberFormat="1" applyFont="1" applyFill="1" applyBorder="1" applyAlignment="1">
      <alignment horizontal="center"/>
    </xf>
    <xf numFmtId="0" fontId="62" fillId="36" borderId="13" xfId="0" applyFont="1" applyFill="1" applyBorder="1" applyAlignment="1">
      <alignment horizontal="center"/>
    </xf>
    <xf numFmtId="164" fontId="31" fillId="36" borderId="13" xfId="0" applyNumberFormat="1" applyFont="1" applyFill="1" applyBorder="1" applyAlignment="1">
      <alignment horizontal="center" vertical="center"/>
    </xf>
    <xf numFmtId="1" fontId="32" fillId="36" borderId="13" xfId="0" applyNumberFormat="1" applyFont="1" applyFill="1" applyBorder="1" applyAlignment="1">
      <alignment horizontal="center"/>
    </xf>
    <xf numFmtId="0" fontId="64" fillId="36" borderId="13" xfId="0" applyFont="1" applyFill="1" applyBorder="1" applyAlignment="1">
      <alignment horizontal="center"/>
    </xf>
    <xf numFmtId="165" fontId="63" fillId="36" borderId="13" xfId="0" applyNumberFormat="1" applyFont="1" applyFill="1" applyBorder="1" applyAlignment="1">
      <alignment horizontal="center"/>
    </xf>
    <xf numFmtId="3" fontId="64" fillId="36" borderId="13" xfId="0" applyNumberFormat="1" applyFont="1" applyFill="1" applyBorder="1" applyAlignment="1">
      <alignment horizontal="center"/>
    </xf>
    <xf numFmtId="165" fontId="63" fillId="36" borderId="13" xfId="0" applyNumberFormat="1" applyFont="1" applyFill="1" applyBorder="1" applyAlignment="1">
      <alignment/>
    </xf>
    <xf numFmtId="0" fontId="63" fillId="36" borderId="13" xfId="0" applyFont="1" applyFill="1" applyBorder="1" applyAlignment="1">
      <alignment/>
    </xf>
    <xf numFmtId="0" fontId="61" fillId="36" borderId="13" xfId="0" applyFont="1" applyFill="1" applyBorder="1" applyAlignment="1">
      <alignment horizontal="center"/>
    </xf>
    <xf numFmtId="0" fontId="54" fillId="35" borderId="13" xfId="0" applyFont="1" applyFill="1" applyBorder="1" applyAlignment="1">
      <alignment horizontal="center"/>
    </xf>
    <xf numFmtId="0" fontId="56" fillId="35" borderId="10" xfId="0" applyFont="1" applyFill="1" applyBorder="1" applyAlignment="1">
      <alignment/>
    </xf>
    <xf numFmtId="0" fontId="54" fillId="36" borderId="13" xfId="0" applyFont="1" applyFill="1" applyBorder="1" applyAlignment="1">
      <alignment horizontal="center"/>
    </xf>
    <xf numFmtId="0" fontId="56" fillId="36" borderId="10" xfId="0" applyFont="1" applyFill="1" applyBorder="1" applyAlignment="1">
      <alignment/>
    </xf>
    <xf numFmtId="0" fontId="31" fillId="36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/>
    </xf>
    <xf numFmtId="165" fontId="61" fillId="35" borderId="13" xfId="0" applyNumberFormat="1" applyFont="1" applyFill="1" applyBorder="1" applyAlignment="1">
      <alignment horizontal="center" vertical="center"/>
    </xf>
    <xf numFmtId="0" fontId="62" fillId="35" borderId="13" xfId="0" applyFont="1" applyFill="1" applyBorder="1" applyAlignment="1">
      <alignment horizontal="center" vertical="center"/>
    </xf>
    <xf numFmtId="1" fontId="32" fillId="35" borderId="13" xfId="0" applyNumberFormat="1" applyFont="1" applyFill="1" applyBorder="1" applyAlignment="1">
      <alignment horizontal="center" vertical="center"/>
    </xf>
    <xf numFmtId="0" fontId="64" fillId="35" borderId="13" xfId="0" applyFont="1" applyFill="1" applyBorder="1" applyAlignment="1">
      <alignment horizontal="center" vertical="center"/>
    </xf>
    <xf numFmtId="165" fontId="63" fillId="35" borderId="13" xfId="0" applyNumberFormat="1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165" fontId="31" fillId="35" borderId="13" xfId="0" applyNumberFormat="1" applyFont="1" applyFill="1" applyBorder="1" applyAlignment="1">
      <alignment horizontal="center" vertical="center"/>
    </xf>
    <xf numFmtId="165" fontId="63" fillId="35" borderId="19" xfId="0" applyNumberFormat="1" applyFont="1" applyFill="1" applyBorder="1" applyAlignment="1">
      <alignment horizontal="center" vertical="center"/>
    </xf>
    <xf numFmtId="3" fontId="64" fillId="35" borderId="13" xfId="0" applyNumberFormat="1" applyFont="1" applyFill="1" applyBorder="1" applyAlignment="1">
      <alignment horizontal="center" vertical="center"/>
    </xf>
    <xf numFmtId="165" fontId="54" fillId="35" borderId="13" xfId="0" applyNumberFormat="1" applyFont="1" applyFill="1" applyBorder="1" applyAlignment="1">
      <alignment horizontal="center" vertical="center"/>
    </xf>
    <xf numFmtId="165" fontId="64" fillId="35" borderId="13" xfId="0" applyNumberFormat="1" applyFont="1" applyFill="1" applyBorder="1" applyAlignment="1">
      <alignment horizontal="center" vertical="center"/>
    </xf>
    <xf numFmtId="0" fontId="63" fillId="35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right" vertical="center"/>
    </xf>
    <xf numFmtId="0" fontId="61" fillId="35" borderId="13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/>
    </xf>
    <xf numFmtId="165" fontId="61" fillId="36" borderId="13" xfId="0" applyNumberFormat="1" applyFont="1" applyFill="1" applyBorder="1" applyAlignment="1">
      <alignment horizontal="center" vertical="center"/>
    </xf>
    <xf numFmtId="0" fontId="62" fillId="36" borderId="13" xfId="0" applyFont="1" applyFill="1" applyBorder="1" applyAlignment="1">
      <alignment horizontal="center" vertical="center"/>
    </xf>
    <xf numFmtId="0" fontId="63" fillId="36" borderId="13" xfId="0" applyFont="1" applyFill="1" applyBorder="1" applyAlignment="1">
      <alignment horizontal="center" vertical="center"/>
    </xf>
    <xf numFmtId="165" fontId="63" fillId="36" borderId="13" xfId="0" applyNumberFormat="1" applyFont="1" applyFill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165" fontId="63" fillId="36" borderId="19" xfId="0" applyNumberFormat="1" applyFont="1" applyFill="1" applyBorder="1" applyAlignment="1">
      <alignment horizontal="center" vertical="center"/>
    </xf>
    <xf numFmtId="3" fontId="64" fillId="36" borderId="13" xfId="0" applyNumberFormat="1" applyFont="1" applyFill="1" applyBorder="1" applyAlignment="1">
      <alignment horizontal="center" vertical="center"/>
    </xf>
    <xf numFmtId="1" fontId="32" fillId="36" borderId="13" xfId="0" applyNumberFormat="1" applyFont="1" applyFill="1" applyBorder="1" applyAlignment="1">
      <alignment horizontal="center" vertical="center"/>
    </xf>
    <xf numFmtId="165" fontId="54" fillId="36" borderId="13" xfId="0" applyNumberFormat="1" applyFont="1" applyFill="1" applyBorder="1" applyAlignment="1">
      <alignment horizontal="center" vertical="center"/>
    </xf>
    <xf numFmtId="165" fontId="64" fillId="36" borderId="13" xfId="0" applyNumberFormat="1" applyFont="1" applyFill="1" applyBorder="1" applyAlignment="1">
      <alignment horizontal="center" vertical="center"/>
    </xf>
    <xf numFmtId="0" fontId="64" fillId="36" borderId="13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right"/>
    </xf>
    <xf numFmtId="0" fontId="61" fillId="36" borderId="13" xfId="0" applyFont="1" applyFill="1" applyBorder="1" applyAlignment="1">
      <alignment horizontal="center" vertical="center"/>
    </xf>
    <xf numFmtId="165" fontId="31" fillId="36" borderId="13" xfId="0" applyNumberFormat="1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/>
    </xf>
    <xf numFmtId="0" fontId="63" fillId="35" borderId="12" xfId="0" applyFont="1" applyFill="1" applyBorder="1" applyAlignment="1">
      <alignment horizontal="center"/>
    </xf>
    <xf numFmtId="0" fontId="61" fillId="35" borderId="13" xfId="0" applyFont="1" applyFill="1" applyBorder="1" applyAlignment="1">
      <alignment/>
    </xf>
    <xf numFmtId="0" fontId="66" fillId="35" borderId="13" xfId="0" applyFont="1" applyFill="1" applyBorder="1" applyAlignment="1">
      <alignment horizontal="center"/>
    </xf>
    <xf numFmtId="0" fontId="61" fillId="35" borderId="12" xfId="0" applyFont="1" applyFill="1" applyBorder="1" applyAlignment="1">
      <alignment horizontal="center"/>
    </xf>
    <xf numFmtId="0" fontId="31" fillId="35" borderId="13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/>
    </xf>
    <xf numFmtId="0" fontId="61" fillId="36" borderId="12" xfId="0" applyFont="1" applyFill="1" applyBorder="1" applyAlignment="1">
      <alignment horizontal="center"/>
    </xf>
    <xf numFmtId="0" fontId="61" fillId="36" borderId="13" xfId="0" applyFont="1" applyFill="1" applyBorder="1" applyAlignment="1">
      <alignment/>
    </xf>
    <xf numFmtId="0" fontId="66" fillId="36" borderId="13" xfId="0" applyFont="1" applyFill="1" applyBorder="1" applyAlignment="1">
      <alignment horizontal="center"/>
    </xf>
    <xf numFmtId="0" fontId="63" fillId="36" borderId="12" xfId="0" applyFont="1" applyFill="1" applyBorder="1" applyAlignment="1">
      <alignment horizontal="center"/>
    </xf>
    <xf numFmtId="0" fontId="56" fillId="36" borderId="12" xfId="0" applyFont="1" applyFill="1" applyBorder="1" applyAlignment="1">
      <alignment horizontal="center"/>
    </xf>
    <xf numFmtId="0" fontId="31" fillId="36" borderId="13" xfId="0" applyFont="1" applyFill="1" applyBorder="1" applyAlignment="1">
      <alignment horizontal="left" vertical="center"/>
    </xf>
    <xf numFmtId="0" fontId="31" fillId="36" borderId="13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31" fillId="35" borderId="13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/>
    </xf>
    <xf numFmtId="0" fontId="56" fillId="36" borderId="12" xfId="0" applyFont="1" applyFill="1" applyBorder="1" applyAlignment="1">
      <alignment horizontal="center"/>
    </xf>
    <xf numFmtId="0" fontId="56" fillId="35" borderId="13" xfId="0" applyFont="1" applyFill="1" applyBorder="1" applyAlignment="1">
      <alignment/>
    </xf>
    <xf numFmtId="0" fontId="63" fillId="36" borderId="14" xfId="0" applyFont="1" applyFill="1" applyBorder="1" applyAlignment="1">
      <alignment horizontal="center"/>
    </xf>
    <xf numFmtId="0" fontId="54" fillId="0" borderId="21" xfId="0" applyFont="1" applyBorder="1" applyAlignment="1">
      <alignment horizontal="center"/>
    </xf>
    <xf numFmtId="165" fontId="62" fillId="34" borderId="13" xfId="0" applyNumberFormat="1" applyFont="1" applyFill="1" applyBorder="1" applyAlignment="1">
      <alignment horizontal="center" vertical="center" wrapText="1" shrinkToFit="1"/>
    </xf>
    <xf numFmtId="164" fontId="63" fillId="0" borderId="0" xfId="0" applyNumberFormat="1" applyFont="1" applyAlignment="1">
      <alignment/>
    </xf>
    <xf numFmtId="164" fontId="62" fillId="34" borderId="13" xfId="0" applyNumberFormat="1" applyFont="1" applyFill="1" applyBorder="1" applyAlignment="1">
      <alignment horizontal="center" vertical="center" wrapText="1" shrinkToFit="1"/>
    </xf>
    <xf numFmtId="164" fontId="63" fillId="0" borderId="13" xfId="0" applyNumberFormat="1" applyFont="1" applyBorder="1" applyAlignment="1">
      <alignment/>
    </xf>
    <xf numFmtId="0" fontId="63" fillId="0" borderId="13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1" fillId="0" borderId="22" xfId="0" applyFont="1" applyBorder="1" applyAlignment="1">
      <alignment/>
    </xf>
    <xf numFmtId="0" fontId="31" fillId="0" borderId="22" xfId="0" applyFont="1" applyBorder="1" applyAlignment="1">
      <alignment horizontal="left" vertical="center"/>
    </xf>
    <xf numFmtId="0" fontId="61" fillId="35" borderId="22" xfId="0" applyFont="1" applyFill="1" applyBorder="1" applyAlignment="1">
      <alignment/>
    </xf>
    <xf numFmtId="0" fontId="31" fillId="35" borderId="22" xfId="0" applyFont="1" applyFill="1" applyBorder="1" applyAlignment="1">
      <alignment horizontal="left" vertical="center"/>
    </xf>
    <xf numFmtId="0" fontId="61" fillId="37" borderId="13" xfId="0" applyFont="1" applyFill="1" applyBorder="1" applyAlignment="1">
      <alignment horizontal="center"/>
    </xf>
    <xf numFmtId="0" fontId="61" fillId="37" borderId="22" xfId="0" applyFont="1" applyFill="1" applyBorder="1" applyAlignment="1">
      <alignment/>
    </xf>
    <xf numFmtId="165" fontId="61" fillId="37" borderId="13" xfId="0" applyNumberFormat="1" applyFont="1" applyFill="1" applyBorder="1" applyAlignment="1">
      <alignment horizontal="center" vertical="center"/>
    </xf>
    <xf numFmtId="0" fontId="62" fillId="37" borderId="13" xfId="0" applyFont="1" applyFill="1" applyBorder="1" applyAlignment="1">
      <alignment horizontal="center" vertical="center"/>
    </xf>
    <xf numFmtId="164" fontId="31" fillId="37" borderId="13" xfId="0" applyNumberFormat="1" applyFont="1" applyFill="1" applyBorder="1" applyAlignment="1">
      <alignment horizontal="center" vertical="center"/>
    </xf>
    <xf numFmtId="1" fontId="32" fillId="37" borderId="13" xfId="0" applyNumberFormat="1" applyFont="1" applyFill="1" applyBorder="1" applyAlignment="1">
      <alignment horizontal="center" vertical="center"/>
    </xf>
    <xf numFmtId="0" fontId="64" fillId="37" borderId="13" xfId="0" applyFont="1" applyFill="1" applyBorder="1" applyAlignment="1">
      <alignment horizontal="center" vertical="center"/>
    </xf>
    <xf numFmtId="165" fontId="63" fillId="37" borderId="13" xfId="0" applyNumberFormat="1" applyFont="1" applyFill="1" applyBorder="1" applyAlignment="1">
      <alignment horizontal="center" vertical="center"/>
    </xf>
    <xf numFmtId="165" fontId="31" fillId="37" borderId="13" xfId="0" applyNumberFormat="1" applyFont="1" applyFill="1" applyBorder="1" applyAlignment="1">
      <alignment horizontal="center" vertical="center"/>
    </xf>
    <xf numFmtId="3" fontId="64" fillId="37" borderId="13" xfId="0" applyNumberFormat="1" applyFont="1" applyFill="1" applyBorder="1" applyAlignment="1">
      <alignment horizontal="center" vertical="center"/>
    </xf>
    <xf numFmtId="165" fontId="61" fillId="37" borderId="13" xfId="0" applyNumberFormat="1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left" vertical="center"/>
    </xf>
    <xf numFmtId="165" fontId="61" fillId="0" borderId="13" xfId="0" applyNumberFormat="1" applyFont="1" applyFill="1" applyBorder="1" applyAlignment="1">
      <alignment horizontal="center" vertical="center"/>
    </xf>
    <xf numFmtId="164" fontId="31" fillId="0" borderId="13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165" fontId="64" fillId="0" borderId="13" xfId="0" applyNumberFormat="1" applyFont="1" applyFill="1" applyBorder="1" applyAlignment="1">
      <alignment horizontal="center" vertical="center"/>
    </xf>
    <xf numFmtId="165" fontId="63" fillId="0" borderId="13" xfId="0" applyNumberFormat="1" applyFont="1" applyFill="1" applyBorder="1" applyAlignment="1">
      <alignment horizontal="center" vertical="center"/>
    </xf>
    <xf numFmtId="3" fontId="64" fillId="0" borderId="13" xfId="0" applyNumberFormat="1" applyFont="1" applyFill="1" applyBorder="1" applyAlignment="1">
      <alignment horizontal="center" vertical="center"/>
    </xf>
    <xf numFmtId="165" fontId="61" fillId="0" borderId="13" xfId="0" applyNumberFormat="1" applyFont="1" applyFill="1" applyBorder="1" applyAlignment="1">
      <alignment horizontal="center"/>
    </xf>
    <xf numFmtId="165" fontId="63" fillId="0" borderId="13" xfId="0" applyNumberFormat="1" applyFont="1" applyFill="1" applyBorder="1" applyAlignment="1">
      <alignment/>
    </xf>
    <xf numFmtId="0" fontId="63" fillId="0" borderId="13" xfId="0" applyFont="1" applyFill="1" applyBorder="1" applyAlignment="1">
      <alignment/>
    </xf>
    <xf numFmtId="164" fontId="63" fillId="0" borderId="13" xfId="0" applyNumberFormat="1" applyFont="1" applyFill="1" applyBorder="1" applyAlignment="1">
      <alignment/>
    </xf>
    <xf numFmtId="0" fontId="61" fillId="37" borderId="13" xfId="0" applyFont="1" applyFill="1" applyBorder="1" applyAlignment="1">
      <alignment horizontal="center" vertical="center"/>
    </xf>
    <xf numFmtId="165" fontId="64" fillId="37" borderId="13" xfId="0" applyNumberFormat="1" applyFont="1" applyFill="1" applyBorder="1" applyAlignment="1">
      <alignment horizontal="center" vertical="center"/>
    </xf>
    <xf numFmtId="165" fontId="63" fillId="37" borderId="13" xfId="0" applyNumberFormat="1" applyFont="1" applyFill="1" applyBorder="1" applyAlignment="1">
      <alignment/>
    </xf>
    <xf numFmtId="0" fontId="63" fillId="37" borderId="13" xfId="0" applyFont="1" applyFill="1" applyBorder="1" applyAlignment="1">
      <alignment/>
    </xf>
    <xf numFmtId="164" fontId="63" fillId="37" borderId="13" xfId="0" applyNumberFormat="1" applyFont="1" applyFill="1" applyBorder="1" applyAlignment="1">
      <alignment/>
    </xf>
    <xf numFmtId="0" fontId="63" fillId="37" borderId="13" xfId="0" applyFont="1" applyFill="1" applyBorder="1" applyAlignment="1">
      <alignment horizontal="center" vertical="center"/>
    </xf>
    <xf numFmtId="164" fontId="61" fillId="0" borderId="13" xfId="0" applyNumberFormat="1" applyFont="1" applyBorder="1" applyAlignment="1">
      <alignment horizontal="center"/>
    </xf>
    <xf numFmtId="164" fontId="61" fillId="35" borderId="13" xfId="0" applyNumberFormat="1" applyFont="1" applyFill="1" applyBorder="1" applyAlignment="1">
      <alignment horizontal="center"/>
    </xf>
    <xf numFmtId="164" fontId="61" fillId="37" borderId="13" xfId="0" applyNumberFormat="1" applyFont="1" applyFill="1" applyBorder="1" applyAlignment="1">
      <alignment horizontal="center"/>
    </xf>
    <xf numFmtId="0" fontId="64" fillId="37" borderId="13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164" fontId="63" fillId="35" borderId="13" xfId="0" applyNumberFormat="1" applyFont="1" applyFill="1" applyBorder="1" applyAlignment="1">
      <alignment/>
    </xf>
    <xf numFmtId="0" fontId="64" fillId="35" borderId="12" xfId="0" applyFont="1" applyFill="1" applyBorder="1" applyAlignment="1">
      <alignment horizontal="center"/>
    </xf>
    <xf numFmtId="0" fontId="62" fillId="35" borderId="12" xfId="0" applyFont="1" applyFill="1" applyBorder="1" applyAlignment="1">
      <alignment horizontal="center"/>
    </xf>
    <xf numFmtId="0" fontId="62" fillId="35" borderId="20" xfId="0" applyFont="1" applyFill="1" applyBorder="1" applyAlignment="1">
      <alignment horizontal="center"/>
    </xf>
    <xf numFmtId="0" fontId="62" fillId="35" borderId="22" xfId="0" applyFont="1" applyFill="1" applyBorder="1" applyAlignment="1">
      <alignment horizontal="center"/>
    </xf>
    <xf numFmtId="0" fontId="62" fillId="37" borderId="22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31" fillId="35" borderId="19" xfId="0" applyFont="1" applyFill="1" applyBorder="1" applyAlignment="1">
      <alignment horizontal="left" vertical="center"/>
    </xf>
    <xf numFmtId="0" fontId="61" fillId="35" borderId="19" xfId="0" applyFont="1" applyFill="1" applyBorder="1" applyAlignment="1">
      <alignment/>
    </xf>
    <xf numFmtId="0" fontId="61" fillId="37" borderId="19" xfId="0" applyFont="1" applyFill="1" applyBorder="1" applyAlignment="1">
      <alignment/>
    </xf>
    <xf numFmtId="0" fontId="31" fillId="0" borderId="19" xfId="0" applyFont="1" applyFill="1" applyBorder="1" applyAlignment="1">
      <alignment horizontal="left" vertical="center"/>
    </xf>
    <xf numFmtId="0" fontId="61" fillId="0" borderId="19" xfId="0" applyFont="1" applyBorder="1" applyAlignment="1">
      <alignment/>
    </xf>
    <xf numFmtId="0" fontId="31" fillId="0" borderId="19" xfId="0" applyFont="1" applyBorder="1" applyAlignment="1">
      <alignment horizontal="left" vertical="center"/>
    </xf>
    <xf numFmtId="0" fontId="61" fillId="0" borderId="23" xfId="0" applyFont="1" applyBorder="1" applyAlignment="1">
      <alignment/>
    </xf>
    <xf numFmtId="0" fontId="31" fillId="0" borderId="23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61" fillId="0" borderId="24" xfId="0" applyFont="1" applyBorder="1" applyAlignment="1">
      <alignment/>
    </xf>
    <xf numFmtId="0" fontId="63" fillId="35" borderId="13" xfId="0" applyFont="1" applyFill="1" applyBorder="1" applyAlignment="1">
      <alignment horizontal="center"/>
    </xf>
    <xf numFmtId="0" fontId="63" fillId="37" borderId="13" xfId="0" applyFont="1" applyFill="1" applyBorder="1" applyAlignment="1">
      <alignment horizontal="center"/>
    </xf>
    <xf numFmtId="0" fontId="63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15" fontId="7" fillId="0" borderId="0" xfId="0" applyNumberFormat="1" applyFont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69" fillId="0" borderId="0" xfId="0" applyFont="1" applyFill="1" applyBorder="1" applyAlignment="1">
      <alignment horizontal="left" vertical="center"/>
    </xf>
    <xf numFmtId="0" fontId="63" fillId="0" borderId="12" xfId="0" applyFont="1" applyBorder="1" applyAlignment="1">
      <alignment/>
    </xf>
    <xf numFmtId="0" fontId="63" fillId="0" borderId="16" xfId="0" applyFont="1" applyBorder="1" applyAlignment="1">
      <alignment horizontal="center"/>
    </xf>
    <xf numFmtId="165" fontId="63" fillId="0" borderId="16" xfId="0" applyNumberFormat="1" applyFont="1" applyBorder="1" applyAlignment="1">
      <alignment/>
    </xf>
    <xf numFmtId="0" fontId="63" fillId="0" borderId="16" xfId="0" applyFont="1" applyBorder="1" applyAlignment="1">
      <alignment/>
    </xf>
    <xf numFmtId="164" fontId="63" fillId="0" borderId="16" xfId="0" applyNumberFormat="1" applyFont="1" applyBorder="1" applyAlignment="1">
      <alignment/>
    </xf>
    <xf numFmtId="165" fontId="63" fillId="35" borderId="16" xfId="0" applyNumberFormat="1" applyFont="1" applyFill="1" applyBorder="1" applyAlignment="1">
      <alignment horizontal="center" vertical="center"/>
    </xf>
    <xf numFmtId="3" fontId="64" fillId="35" borderId="16" xfId="0" applyNumberFormat="1" applyFont="1" applyFill="1" applyBorder="1" applyAlignment="1">
      <alignment horizontal="center" vertical="center"/>
    </xf>
    <xf numFmtId="0" fontId="61" fillId="0" borderId="25" xfId="0" applyFont="1" applyBorder="1" applyAlignment="1">
      <alignment/>
    </xf>
    <xf numFmtId="0" fontId="61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165" fontId="64" fillId="0" borderId="16" xfId="0" applyNumberFormat="1" applyFont="1" applyBorder="1" applyAlignment="1">
      <alignment horizontal="center" vertical="center"/>
    </xf>
    <xf numFmtId="0" fontId="31" fillId="37" borderId="19" xfId="0" applyFont="1" applyFill="1" applyBorder="1" applyAlignment="1">
      <alignment horizontal="left" vertical="center"/>
    </xf>
    <xf numFmtId="0" fontId="31" fillId="37" borderId="13" xfId="0" applyFont="1" applyFill="1" applyBorder="1" applyAlignment="1">
      <alignment horizontal="center" vertical="center"/>
    </xf>
    <xf numFmtId="0" fontId="31" fillId="37" borderId="22" xfId="0" applyFont="1" applyFill="1" applyBorder="1" applyAlignment="1">
      <alignment horizontal="left" vertical="center"/>
    </xf>
    <xf numFmtId="0" fontId="36" fillId="19" borderId="22" xfId="0" applyFont="1" applyFill="1" applyBorder="1" applyAlignment="1">
      <alignment horizontal="center"/>
    </xf>
    <xf numFmtId="0" fontId="37" fillId="19" borderId="13" xfId="0" applyFont="1" applyFill="1" applyBorder="1" applyAlignment="1">
      <alignment horizontal="center"/>
    </xf>
    <xf numFmtId="0" fontId="37" fillId="19" borderId="19" xfId="0" applyFont="1" applyFill="1" applyBorder="1" applyAlignment="1">
      <alignment/>
    </xf>
    <xf numFmtId="0" fontId="37" fillId="19" borderId="22" xfId="0" applyFont="1" applyFill="1" applyBorder="1" applyAlignment="1">
      <alignment/>
    </xf>
    <xf numFmtId="165" fontId="37" fillId="19" borderId="13" xfId="0" applyNumberFormat="1" applyFont="1" applyFill="1" applyBorder="1" applyAlignment="1">
      <alignment horizontal="center" vertical="center"/>
    </xf>
    <xf numFmtId="0" fontId="37" fillId="19" borderId="13" xfId="0" applyFont="1" applyFill="1" applyBorder="1" applyAlignment="1">
      <alignment horizontal="center" vertical="center"/>
    </xf>
    <xf numFmtId="0" fontId="36" fillId="19" borderId="13" xfId="0" applyFont="1" applyFill="1" applyBorder="1" applyAlignment="1">
      <alignment horizontal="center" vertical="center"/>
    </xf>
    <xf numFmtId="165" fontId="36" fillId="19" borderId="13" xfId="0" applyNumberFormat="1" applyFont="1" applyFill="1" applyBorder="1" applyAlignment="1">
      <alignment horizontal="center" vertical="center"/>
    </xf>
    <xf numFmtId="0" fontId="36" fillId="19" borderId="13" xfId="0" applyFont="1" applyFill="1" applyBorder="1" applyAlignment="1">
      <alignment horizontal="center"/>
    </xf>
    <xf numFmtId="164" fontId="37" fillId="19" borderId="13" xfId="0" applyNumberFormat="1" applyFont="1" applyFill="1" applyBorder="1" applyAlignment="1">
      <alignment horizontal="center"/>
    </xf>
    <xf numFmtId="3" fontId="36" fillId="19" borderId="13" xfId="0" applyNumberFormat="1" applyFont="1" applyFill="1" applyBorder="1" applyAlignment="1">
      <alignment horizontal="center" vertical="center"/>
    </xf>
    <xf numFmtId="165" fontId="37" fillId="19" borderId="13" xfId="0" applyNumberFormat="1" applyFont="1" applyFill="1" applyBorder="1" applyAlignment="1">
      <alignment horizontal="center"/>
    </xf>
    <xf numFmtId="164" fontId="37" fillId="19" borderId="13" xfId="0" applyNumberFormat="1" applyFont="1" applyFill="1" applyBorder="1" applyAlignment="1">
      <alignment horizontal="center" vertical="center"/>
    </xf>
    <xf numFmtId="1" fontId="36" fillId="19" borderId="13" xfId="0" applyNumberFormat="1" applyFont="1" applyFill="1" applyBorder="1" applyAlignment="1">
      <alignment horizontal="center" vertical="center"/>
    </xf>
    <xf numFmtId="164" fontId="37" fillId="19" borderId="13" xfId="0" applyNumberFormat="1" applyFont="1" applyFill="1" applyBorder="1" applyAlignment="1">
      <alignment/>
    </xf>
    <xf numFmtId="0" fontId="37" fillId="19" borderId="13" xfId="0" applyFont="1" applyFill="1" applyBorder="1" applyAlignment="1">
      <alignment/>
    </xf>
    <xf numFmtId="0" fontId="32" fillId="37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165" fontId="63" fillId="37" borderId="13" xfId="0" applyNumberFormat="1" applyFont="1" applyFill="1" applyBorder="1" applyAlignment="1">
      <alignment horizontal="center"/>
    </xf>
    <xf numFmtId="165" fontId="62" fillId="34" borderId="16" xfId="0" applyNumberFormat="1" applyFont="1" applyFill="1" applyBorder="1" applyAlignment="1">
      <alignment horizontal="center" vertical="center" wrapText="1" shrinkToFit="1"/>
    </xf>
    <xf numFmtId="165" fontId="37" fillId="19" borderId="13" xfId="0" applyNumberFormat="1" applyFont="1" applyFill="1" applyBorder="1" applyAlignment="1">
      <alignment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19050</xdr:rowOff>
    </xdr:from>
    <xdr:to>
      <xdr:col>1</xdr:col>
      <xdr:colOff>304800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4097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</xdr:row>
      <xdr:rowOff>19050</xdr:rowOff>
    </xdr:from>
    <xdr:to>
      <xdr:col>1</xdr:col>
      <xdr:colOff>304800</xdr:colOff>
      <xdr:row>8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6287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</xdr:row>
      <xdr:rowOff>19050</xdr:rowOff>
    </xdr:from>
    <xdr:to>
      <xdr:col>1</xdr:col>
      <xdr:colOff>304800</xdr:colOff>
      <xdr:row>9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84785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19050</xdr:rowOff>
    </xdr:from>
    <xdr:to>
      <xdr:col>1</xdr:col>
      <xdr:colOff>304800</xdr:colOff>
      <xdr:row>10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06692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</xdr:row>
      <xdr:rowOff>19050</xdr:rowOff>
    </xdr:from>
    <xdr:to>
      <xdr:col>1</xdr:col>
      <xdr:colOff>304800</xdr:colOff>
      <xdr:row>11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2860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19050</xdr:rowOff>
    </xdr:from>
    <xdr:to>
      <xdr:col>1</xdr:col>
      <xdr:colOff>304800</xdr:colOff>
      <xdr:row>12</xdr:row>
      <xdr:rowOff>190500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25050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19050</xdr:rowOff>
    </xdr:from>
    <xdr:to>
      <xdr:col>1</xdr:col>
      <xdr:colOff>304800</xdr:colOff>
      <xdr:row>13</xdr:row>
      <xdr:rowOff>190500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72415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</xdr:row>
      <xdr:rowOff>19050</xdr:rowOff>
    </xdr:from>
    <xdr:to>
      <xdr:col>1</xdr:col>
      <xdr:colOff>304800</xdr:colOff>
      <xdr:row>14</xdr:row>
      <xdr:rowOff>190500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94322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</xdr:row>
      <xdr:rowOff>19050</xdr:rowOff>
    </xdr:from>
    <xdr:to>
      <xdr:col>1</xdr:col>
      <xdr:colOff>304800</xdr:colOff>
      <xdr:row>15</xdr:row>
      <xdr:rowOff>190500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1623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19050</xdr:rowOff>
    </xdr:from>
    <xdr:to>
      <xdr:col>1</xdr:col>
      <xdr:colOff>304800</xdr:colOff>
      <xdr:row>16</xdr:row>
      <xdr:rowOff>190500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3813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</xdr:row>
      <xdr:rowOff>19050</xdr:rowOff>
    </xdr:from>
    <xdr:to>
      <xdr:col>1</xdr:col>
      <xdr:colOff>304800</xdr:colOff>
      <xdr:row>17</xdr:row>
      <xdr:rowOff>190500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60045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18</xdr:row>
      <xdr:rowOff>19050</xdr:rowOff>
    </xdr:from>
    <xdr:to>
      <xdr:col>1</xdr:col>
      <xdr:colOff>304800</xdr:colOff>
      <xdr:row>18</xdr:row>
      <xdr:rowOff>190500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952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19</xdr:row>
      <xdr:rowOff>19050</xdr:rowOff>
    </xdr:from>
    <xdr:to>
      <xdr:col>1</xdr:col>
      <xdr:colOff>304800</xdr:colOff>
      <xdr:row>19</xdr:row>
      <xdr:rowOff>190500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40386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20</xdr:row>
      <xdr:rowOff>19050</xdr:rowOff>
    </xdr:from>
    <xdr:to>
      <xdr:col>1</xdr:col>
      <xdr:colOff>304800</xdr:colOff>
      <xdr:row>20</xdr:row>
      <xdr:rowOff>190500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42576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21</xdr:row>
      <xdr:rowOff>19050</xdr:rowOff>
    </xdr:from>
    <xdr:to>
      <xdr:col>1</xdr:col>
      <xdr:colOff>304800</xdr:colOff>
      <xdr:row>21</xdr:row>
      <xdr:rowOff>190500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447675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22</xdr:row>
      <xdr:rowOff>19050</xdr:rowOff>
    </xdr:from>
    <xdr:to>
      <xdr:col>1</xdr:col>
      <xdr:colOff>304800</xdr:colOff>
      <xdr:row>22</xdr:row>
      <xdr:rowOff>190500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469582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23</xdr:row>
      <xdr:rowOff>19050</xdr:rowOff>
    </xdr:from>
    <xdr:to>
      <xdr:col>1</xdr:col>
      <xdr:colOff>304800</xdr:colOff>
      <xdr:row>23</xdr:row>
      <xdr:rowOff>190500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49149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24</xdr:row>
      <xdr:rowOff>19050</xdr:rowOff>
    </xdr:from>
    <xdr:to>
      <xdr:col>1</xdr:col>
      <xdr:colOff>304800</xdr:colOff>
      <xdr:row>24</xdr:row>
      <xdr:rowOff>190500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51339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19050</xdr:rowOff>
    </xdr:from>
    <xdr:to>
      <xdr:col>1</xdr:col>
      <xdr:colOff>304800</xdr:colOff>
      <xdr:row>25</xdr:row>
      <xdr:rowOff>190500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535305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19050</xdr:rowOff>
    </xdr:from>
    <xdr:to>
      <xdr:col>1</xdr:col>
      <xdr:colOff>304800</xdr:colOff>
      <xdr:row>26</xdr:row>
      <xdr:rowOff>190500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557212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19050</xdr:rowOff>
    </xdr:from>
    <xdr:to>
      <xdr:col>1</xdr:col>
      <xdr:colOff>304800</xdr:colOff>
      <xdr:row>27</xdr:row>
      <xdr:rowOff>190500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57912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28</xdr:row>
      <xdr:rowOff>19050</xdr:rowOff>
    </xdr:from>
    <xdr:to>
      <xdr:col>1</xdr:col>
      <xdr:colOff>304800</xdr:colOff>
      <xdr:row>28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60102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29</xdr:row>
      <xdr:rowOff>19050</xdr:rowOff>
    </xdr:from>
    <xdr:to>
      <xdr:col>1</xdr:col>
      <xdr:colOff>304800</xdr:colOff>
      <xdr:row>29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622935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30</xdr:row>
      <xdr:rowOff>19050</xdr:rowOff>
    </xdr:from>
    <xdr:to>
      <xdr:col>1</xdr:col>
      <xdr:colOff>304800</xdr:colOff>
      <xdr:row>30</xdr:row>
      <xdr:rowOff>190500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644842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31</xdr:row>
      <xdr:rowOff>19050</xdr:rowOff>
    </xdr:from>
    <xdr:to>
      <xdr:col>1</xdr:col>
      <xdr:colOff>304800</xdr:colOff>
      <xdr:row>31</xdr:row>
      <xdr:rowOff>190500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66675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19050</xdr:rowOff>
    </xdr:from>
    <xdr:to>
      <xdr:col>1</xdr:col>
      <xdr:colOff>304800</xdr:colOff>
      <xdr:row>32</xdr:row>
      <xdr:rowOff>190500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68865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19050</xdr:rowOff>
    </xdr:from>
    <xdr:to>
      <xdr:col>1</xdr:col>
      <xdr:colOff>304800</xdr:colOff>
      <xdr:row>33</xdr:row>
      <xdr:rowOff>190500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10565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34</xdr:row>
      <xdr:rowOff>19050</xdr:rowOff>
    </xdr:from>
    <xdr:to>
      <xdr:col>1</xdr:col>
      <xdr:colOff>304800</xdr:colOff>
      <xdr:row>34</xdr:row>
      <xdr:rowOff>190500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32472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35</xdr:row>
      <xdr:rowOff>19050</xdr:rowOff>
    </xdr:from>
    <xdr:to>
      <xdr:col>1</xdr:col>
      <xdr:colOff>304800</xdr:colOff>
      <xdr:row>35</xdr:row>
      <xdr:rowOff>190500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5438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36</xdr:row>
      <xdr:rowOff>19050</xdr:rowOff>
    </xdr:from>
    <xdr:to>
      <xdr:col>1</xdr:col>
      <xdr:colOff>304800</xdr:colOff>
      <xdr:row>36</xdr:row>
      <xdr:rowOff>190500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7628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19050</xdr:rowOff>
    </xdr:from>
    <xdr:to>
      <xdr:col>1</xdr:col>
      <xdr:colOff>304800</xdr:colOff>
      <xdr:row>37</xdr:row>
      <xdr:rowOff>190500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98195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38</xdr:row>
      <xdr:rowOff>19050</xdr:rowOff>
    </xdr:from>
    <xdr:to>
      <xdr:col>1</xdr:col>
      <xdr:colOff>304800</xdr:colOff>
      <xdr:row>38</xdr:row>
      <xdr:rowOff>190500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20102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39</xdr:row>
      <xdr:rowOff>19050</xdr:rowOff>
    </xdr:from>
    <xdr:to>
      <xdr:col>1</xdr:col>
      <xdr:colOff>304800</xdr:colOff>
      <xdr:row>39</xdr:row>
      <xdr:rowOff>190500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4201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40</xdr:row>
      <xdr:rowOff>19050</xdr:rowOff>
    </xdr:from>
    <xdr:to>
      <xdr:col>1</xdr:col>
      <xdr:colOff>304800</xdr:colOff>
      <xdr:row>40</xdr:row>
      <xdr:rowOff>190500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6391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41</xdr:row>
      <xdr:rowOff>19050</xdr:rowOff>
    </xdr:from>
    <xdr:to>
      <xdr:col>1</xdr:col>
      <xdr:colOff>304800</xdr:colOff>
      <xdr:row>41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85825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42</xdr:row>
      <xdr:rowOff>19050</xdr:rowOff>
    </xdr:from>
    <xdr:to>
      <xdr:col>1</xdr:col>
      <xdr:colOff>304800</xdr:colOff>
      <xdr:row>42</xdr:row>
      <xdr:rowOff>190500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907732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43</xdr:row>
      <xdr:rowOff>19050</xdr:rowOff>
    </xdr:from>
    <xdr:to>
      <xdr:col>1</xdr:col>
      <xdr:colOff>304800</xdr:colOff>
      <xdr:row>43</xdr:row>
      <xdr:rowOff>190500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92964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44</xdr:row>
      <xdr:rowOff>19050</xdr:rowOff>
    </xdr:from>
    <xdr:to>
      <xdr:col>1</xdr:col>
      <xdr:colOff>304800</xdr:colOff>
      <xdr:row>44</xdr:row>
      <xdr:rowOff>190500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95154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45</xdr:row>
      <xdr:rowOff>19050</xdr:rowOff>
    </xdr:from>
    <xdr:to>
      <xdr:col>1</xdr:col>
      <xdr:colOff>304800</xdr:colOff>
      <xdr:row>45</xdr:row>
      <xdr:rowOff>190500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973455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46</xdr:row>
      <xdr:rowOff>19050</xdr:rowOff>
    </xdr:from>
    <xdr:to>
      <xdr:col>1</xdr:col>
      <xdr:colOff>304800</xdr:colOff>
      <xdr:row>46</xdr:row>
      <xdr:rowOff>190500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995362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47</xdr:row>
      <xdr:rowOff>19050</xdr:rowOff>
    </xdr:from>
    <xdr:to>
      <xdr:col>1</xdr:col>
      <xdr:colOff>304800</xdr:colOff>
      <xdr:row>47</xdr:row>
      <xdr:rowOff>190500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1727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48</xdr:row>
      <xdr:rowOff>19050</xdr:rowOff>
    </xdr:from>
    <xdr:to>
      <xdr:col>1</xdr:col>
      <xdr:colOff>304800</xdr:colOff>
      <xdr:row>48</xdr:row>
      <xdr:rowOff>190500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3917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49</xdr:row>
      <xdr:rowOff>19050</xdr:rowOff>
    </xdr:from>
    <xdr:to>
      <xdr:col>1</xdr:col>
      <xdr:colOff>304800</xdr:colOff>
      <xdr:row>49</xdr:row>
      <xdr:rowOff>190500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61085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50</xdr:row>
      <xdr:rowOff>19050</xdr:rowOff>
    </xdr:from>
    <xdr:to>
      <xdr:col>1</xdr:col>
      <xdr:colOff>304800</xdr:colOff>
      <xdr:row>50</xdr:row>
      <xdr:rowOff>190500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82992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51</xdr:row>
      <xdr:rowOff>19050</xdr:rowOff>
    </xdr:from>
    <xdr:to>
      <xdr:col>1</xdr:col>
      <xdr:colOff>304800</xdr:colOff>
      <xdr:row>51</xdr:row>
      <xdr:rowOff>190500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10490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52</xdr:row>
      <xdr:rowOff>19050</xdr:rowOff>
    </xdr:from>
    <xdr:to>
      <xdr:col>1</xdr:col>
      <xdr:colOff>304800</xdr:colOff>
      <xdr:row>52</xdr:row>
      <xdr:rowOff>190500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12680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53</xdr:row>
      <xdr:rowOff>19050</xdr:rowOff>
    </xdr:from>
    <xdr:to>
      <xdr:col>1</xdr:col>
      <xdr:colOff>304800</xdr:colOff>
      <xdr:row>53</xdr:row>
      <xdr:rowOff>190500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148715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54</xdr:row>
      <xdr:rowOff>19050</xdr:rowOff>
    </xdr:from>
    <xdr:to>
      <xdr:col>1</xdr:col>
      <xdr:colOff>304800</xdr:colOff>
      <xdr:row>54</xdr:row>
      <xdr:rowOff>190500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170622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55</xdr:row>
      <xdr:rowOff>19050</xdr:rowOff>
    </xdr:from>
    <xdr:to>
      <xdr:col>1</xdr:col>
      <xdr:colOff>304800</xdr:colOff>
      <xdr:row>55</xdr:row>
      <xdr:rowOff>190500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19253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56</xdr:row>
      <xdr:rowOff>19050</xdr:rowOff>
    </xdr:from>
    <xdr:to>
      <xdr:col>1</xdr:col>
      <xdr:colOff>304800</xdr:colOff>
      <xdr:row>56</xdr:row>
      <xdr:rowOff>190500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21443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57</xdr:row>
      <xdr:rowOff>19050</xdr:rowOff>
    </xdr:from>
    <xdr:to>
      <xdr:col>1</xdr:col>
      <xdr:colOff>304800</xdr:colOff>
      <xdr:row>57</xdr:row>
      <xdr:rowOff>190500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236345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58</xdr:row>
      <xdr:rowOff>19050</xdr:rowOff>
    </xdr:from>
    <xdr:to>
      <xdr:col>1</xdr:col>
      <xdr:colOff>304800</xdr:colOff>
      <xdr:row>58</xdr:row>
      <xdr:rowOff>190500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258252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59</xdr:row>
      <xdr:rowOff>19050</xdr:rowOff>
    </xdr:from>
    <xdr:to>
      <xdr:col>1</xdr:col>
      <xdr:colOff>304800</xdr:colOff>
      <xdr:row>59</xdr:row>
      <xdr:rowOff>190500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28016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84619.aspx?lan=10" TargetMode="External" /><Relationship Id="rId3" Type="http://schemas.openxmlformats.org/officeDocument/2006/relationships/hyperlink" Target="http://chess-results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95807.aspx?lan=10" TargetMode="External" /><Relationship Id="rId3" Type="http://schemas.openxmlformats.org/officeDocument/2006/relationships/hyperlink" Target="http://chess-results.com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97273.aspx?lan=10" TargetMode="External" /><Relationship Id="rId3" Type="http://schemas.openxmlformats.org/officeDocument/2006/relationships/hyperlink" Target="http://chess-results.com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98706.aspx?lan=10" TargetMode="External" /><Relationship Id="rId3" Type="http://schemas.openxmlformats.org/officeDocument/2006/relationships/hyperlink" Target="http://chess-results.com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100040.aspx?lan=10" TargetMode="External" /><Relationship Id="rId3" Type="http://schemas.openxmlformats.org/officeDocument/2006/relationships/hyperlink" Target="http://chess-results.com/" TargetMode="External" /><Relationship Id="rId4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100886.aspx?lan=10" TargetMode="External" /><Relationship Id="rId3" Type="http://schemas.openxmlformats.org/officeDocument/2006/relationships/hyperlink" Target="http://chess-results.com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101169.aspx?lan=10" TargetMode="External" /><Relationship Id="rId3" Type="http://schemas.openxmlformats.org/officeDocument/2006/relationships/hyperlink" Target="http://chess-results.com/" TargetMode="External" /><Relationship Id="rId4" Type="http://schemas.openxmlformats.org/officeDocument/2006/relationships/drawing" Target="../drawings/drawing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109421.aspx?lan=1" TargetMode="External" /><Relationship Id="rId3" Type="http://schemas.openxmlformats.org/officeDocument/2006/relationships/hyperlink" Target="http://chess-results.com/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87959.aspx?lan=10" TargetMode="External" /><Relationship Id="rId3" Type="http://schemas.openxmlformats.org/officeDocument/2006/relationships/hyperlink" Target="http://chess-results.co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91684.aspx?lan=10" TargetMode="External" /><Relationship Id="rId3" Type="http://schemas.openxmlformats.org/officeDocument/2006/relationships/hyperlink" Target="http://chess-results.com/" TargetMode="Externa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421875" style="0" customWidth="1"/>
    <col min="2" max="2" width="3.57421875" style="0" customWidth="1"/>
    <col min="3" max="3" width="34.7109375" style="0" customWidth="1"/>
    <col min="4" max="5" width="4.7109375" style="0" customWidth="1"/>
    <col min="6" max="6" width="34.28125" style="0" customWidth="1"/>
    <col min="7" max="9" width="5.57421875" style="0" customWidth="1"/>
    <col min="10" max="10" width="11.421875" style="3" customWidth="1"/>
  </cols>
  <sheetData>
    <row r="1" ht="19.5" customHeight="1">
      <c r="A1" s="21" t="s">
        <v>0</v>
      </c>
    </row>
    <row r="3" ht="15">
      <c r="A3" s="22" t="s">
        <v>1</v>
      </c>
    </row>
    <row r="4" ht="15">
      <c r="A4" s="23" t="s">
        <v>2</v>
      </c>
    </row>
    <row r="6" ht="15">
      <c r="A6" s="22" t="s">
        <v>3</v>
      </c>
    </row>
    <row r="7" spans="1:10" ht="15">
      <c r="A7" s="24" t="s">
        <v>4</v>
      </c>
      <c r="B7" s="25"/>
      <c r="C7" s="25" t="s">
        <v>5</v>
      </c>
      <c r="D7" s="25" t="s">
        <v>6</v>
      </c>
      <c r="E7" s="26" t="s">
        <v>7</v>
      </c>
      <c r="F7" s="25" t="s">
        <v>8</v>
      </c>
      <c r="G7" s="24" t="s">
        <v>9</v>
      </c>
      <c r="H7" s="24" t="s">
        <v>10</v>
      </c>
      <c r="I7" s="31" t="s">
        <v>11</v>
      </c>
      <c r="J7" s="33" t="s">
        <v>128</v>
      </c>
    </row>
    <row r="8" spans="1:10" ht="15">
      <c r="A8" s="27">
        <v>1</v>
      </c>
      <c r="B8" s="1" t="s">
        <v>12</v>
      </c>
      <c r="C8" s="1" t="s">
        <v>13</v>
      </c>
      <c r="D8" s="1" t="s">
        <v>14</v>
      </c>
      <c r="E8" s="28">
        <v>1984</v>
      </c>
      <c r="F8" s="1" t="s">
        <v>15</v>
      </c>
      <c r="G8" s="27">
        <v>6</v>
      </c>
      <c r="H8" s="27">
        <v>1</v>
      </c>
      <c r="I8" s="32">
        <v>29.5</v>
      </c>
      <c r="J8" s="36">
        <v>20</v>
      </c>
    </row>
    <row r="9" spans="1:10" ht="15">
      <c r="A9" s="27">
        <v>2</v>
      </c>
      <c r="B9" s="1"/>
      <c r="C9" s="1" t="s">
        <v>16</v>
      </c>
      <c r="D9" s="1" t="s">
        <v>14</v>
      </c>
      <c r="E9" s="28">
        <v>1967</v>
      </c>
      <c r="F9" s="1" t="s">
        <v>17</v>
      </c>
      <c r="G9" s="27">
        <v>6</v>
      </c>
      <c r="H9" s="27">
        <v>0</v>
      </c>
      <c r="I9" s="32">
        <v>30.5</v>
      </c>
      <c r="J9" s="36">
        <v>17</v>
      </c>
    </row>
    <row r="10" spans="1:10" ht="15">
      <c r="A10" s="27">
        <v>3</v>
      </c>
      <c r="B10" s="1"/>
      <c r="C10" s="1" t="s">
        <v>18</v>
      </c>
      <c r="D10" s="1" t="s">
        <v>14</v>
      </c>
      <c r="E10" s="28">
        <v>1884</v>
      </c>
      <c r="F10" s="1" t="s">
        <v>19</v>
      </c>
      <c r="G10" s="27">
        <v>5.5</v>
      </c>
      <c r="H10" s="27">
        <v>0</v>
      </c>
      <c r="I10" s="32">
        <v>30.5</v>
      </c>
      <c r="J10" s="36">
        <v>15</v>
      </c>
    </row>
    <row r="11" spans="1:10" ht="15">
      <c r="A11" s="27">
        <v>4</v>
      </c>
      <c r="B11" s="1"/>
      <c r="C11" s="1" t="s">
        <v>228</v>
      </c>
      <c r="D11" s="1" t="s">
        <v>14</v>
      </c>
      <c r="E11" s="28">
        <v>1877</v>
      </c>
      <c r="F11" s="1" t="s">
        <v>20</v>
      </c>
      <c r="G11" s="27">
        <v>5.5</v>
      </c>
      <c r="H11" s="27">
        <v>0</v>
      </c>
      <c r="I11" s="32">
        <v>28.5</v>
      </c>
      <c r="J11" s="36">
        <v>13</v>
      </c>
    </row>
    <row r="12" spans="1:10" ht="15">
      <c r="A12" s="27">
        <v>5</v>
      </c>
      <c r="B12" s="1"/>
      <c r="C12" s="1" t="s">
        <v>21</v>
      </c>
      <c r="D12" s="1" t="s">
        <v>14</v>
      </c>
      <c r="E12" s="28">
        <v>1806</v>
      </c>
      <c r="F12" s="1" t="s">
        <v>20</v>
      </c>
      <c r="G12" s="27">
        <v>5.5</v>
      </c>
      <c r="H12" s="27">
        <v>0</v>
      </c>
      <c r="I12" s="32">
        <v>27.5</v>
      </c>
      <c r="J12" s="36">
        <v>12</v>
      </c>
    </row>
    <row r="13" spans="1:10" ht="15">
      <c r="A13" s="27">
        <v>6</v>
      </c>
      <c r="B13" s="1" t="s">
        <v>22</v>
      </c>
      <c r="C13" s="1" t="s">
        <v>23</v>
      </c>
      <c r="D13" s="1" t="s">
        <v>14</v>
      </c>
      <c r="E13" s="28">
        <v>1797</v>
      </c>
      <c r="F13" s="1" t="s">
        <v>19</v>
      </c>
      <c r="G13" s="27">
        <v>5.5</v>
      </c>
      <c r="H13" s="27">
        <v>0</v>
      </c>
      <c r="I13" s="32">
        <v>26.5</v>
      </c>
      <c r="J13" s="36">
        <v>11</v>
      </c>
    </row>
    <row r="14" spans="1:10" ht="15">
      <c r="A14" s="27">
        <v>7</v>
      </c>
      <c r="B14" s="1"/>
      <c r="C14" s="1" t="s">
        <v>24</v>
      </c>
      <c r="D14" s="1" t="s">
        <v>14</v>
      </c>
      <c r="E14" s="28">
        <v>1815</v>
      </c>
      <c r="F14" s="1" t="s">
        <v>17</v>
      </c>
      <c r="G14" s="27">
        <v>5</v>
      </c>
      <c r="H14" s="27">
        <v>0</v>
      </c>
      <c r="I14" s="32">
        <v>30</v>
      </c>
      <c r="J14" s="36">
        <v>10</v>
      </c>
    </row>
    <row r="15" spans="1:10" ht="15">
      <c r="A15" s="27">
        <v>8</v>
      </c>
      <c r="B15" s="1"/>
      <c r="C15" s="1" t="s">
        <v>25</v>
      </c>
      <c r="D15" s="1" t="s">
        <v>14</v>
      </c>
      <c r="E15" s="28">
        <v>1852</v>
      </c>
      <c r="F15" s="1" t="s">
        <v>26</v>
      </c>
      <c r="G15" s="27">
        <v>5</v>
      </c>
      <c r="H15" s="27">
        <v>0</v>
      </c>
      <c r="I15" s="32">
        <v>29</v>
      </c>
      <c r="J15" s="36">
        <v>9</v>
      </c>
    </row>
    <row r="16" spans="1:10" ht="15">
      <c r="A16" s="27">
        <v>9</v>
      </c>
      <c r="B16" s="1"/>
      <c r="C16" s="1" t="s">
        <v>27</v>
      </c>
      <c r="D16" s="1" t="s">
        <v>14</v>
      </c>
      <c r="E16" s="28">
        <v>1907</v>
      </c>
      <c r="F16" s="1" t="s">
        <v>28</v>
      </c>
      <c r="G16" s="27">
        <v>5</v>
      </c>
      <c r="H16" s="27">
        <v>0</v>
      </c>
      <c r="I16" s="32">
        <v>27.5</v>
      </c>
      <c r="J16" s="36">
        <v>8</v>
      </c>
    </row>
    <row r="17" spans="1:10" ht="15">
      <c r="A17" s="27">
        <v>10</v>
      </c>
      <c r="B17" s="1" t="s">
        <v>12</v>
      </c>
      <c r="C17" s="1" t="s">
        <v>29</v>
      </c>
      <c r="D17" s="1" t="s">
        <v>14</v>
      </c>
      <c r="E17" s="28">
        <v>1900</v>
      </c>
      <c r="F17" s="1" t="s">
        <v>30</v>
      </c>
      <c r="G17" s="27">
        <v>5</v>
      </c>
      <c r="H17" s="27">
        <v>0</v>
      </c>
      <c r="I17" s="32">
        <v>26</v>
      </c>
      <c r="J17" s="36">
        <v>7</v>
      </c>
    </row>
    <row r="18" spans="1:10" ht="15">
      <c r="A18" s="27">
        <v>11</v>
      </c>
      <c r="B18" s="1"/>
      <c r="C18" s="1" t="s">
        <v>31</v>
      </c>
      <c r="D18" s="1" t="s">
        <v>14</v>
      </c>
      <c r="E18" s="28">
        <v>1733</v>
      </c>
      <c r="F18" s="1" t="s">
        <v>32</v>
      </c>
      <c r="G18" s="27">
        <v>5</v>
      </c>
      <c r="H18" s="27">
        <v>0</v>
      </c>
      <c r="I18" s="32">
        <v>26</v>
      </c>
      <c r="J18" s="36">
        <v>6</v>
      </c>
    </row>
    <row r="19" spans="1:10" ht="15">
      <c r="A19" s="27">
        <v>12</v>
      </c>
      <c r="B19" s="1"/>
      <c r="C19" s="1" t="s">
        <v>33</v>
      </c>
      <c r="D19" s="1" t="s">
        <v>14</v>
      </c>
      <c r="E19" s="28">
        <v>1834</v>
      </c>
      <c r="F19" s="1" t="s">
        <v>34</v>
      </c>
      <c r="G19" s="27">
        <v>5</v>
      </c>
      <c r="H19" s="27">
        <v>0</v>
      </c>
      <c r="I19" s="32">
        <v>25.5</v>
      </c>
      <c r="J19" s="36">
        <v>5</v>
      </c>
    </row>
    <row r="20" spans="1:10" ht="15">
      <c r="A20" s="27">
        <v>13</v>
      </c>
      <c r="B20" s="1"/>
      <c r="C20" s="1" t="s">
        <v>35</v>
      </c>
      <c r="D20" s="1" t="s">
        <v>14</v>
      </c>
      <c r="E20" s="28">
        <v>1745</v>
      </c>
      <c r="F20" s="1" t="s">
        <v>36</v>
      </c>
      <c r="G20" s="27">
        <v>5</v>
      </c>
      <c r="H20" s="27">
        <v>0</v>
      </c>
      <c r="I20" s="32">
        <v>25.5</v>
      </c>
      <c r="J20" s="36">
        <v>4</v>
      </c>
    </row>
    <row r="21" spans="1:10" ht="15">
      <c r="A21" s="27">
        <v>14</v>
      </c>
      <c r="B21" s="1"/>
      <c r="C21" s="1" t="s">
        <v>37</v>
      </c>
      <c r="D21" s="1" t="s">
        <v>14</v>
      </c>
      <c r="E21" s="28">
        <v>1593</v>
      </c>
      <c r="F21" s="1" t="s">
        <v>26</v>
      </c>
      <c r="G21" s="27">
        <v>5</v>
      </c>
      <c r="H21" s="27">
        <v>0</v>
      </c>
      <c r="I21" s="32">
        <v>24.5</v>
      </c>
      <c r="J21" s="36">
        <v>3</v>
      </c>
    </row>
    <row r="22" spans="1:10" ht="15">
      <c r="A22" s="27">
        <v>15</v>
      </c>
      <c r="B22" s="1"/>
      <c r="C22" s="1" t="s">
        <v>38</v>
      </c>
      <c r="D22" s="1" t="s">
        <v>14</v>
      </c>
      <c r="E22" s="28">
        <v>1678</v>
      </c>
      <c r="F22" s="1" t="s">
        <v>20</v>
      </c>
      <c r="G22" s="27">
        <v>5</v>
      </c>
      <c r="H22" s="27">
        <v>0</v>
      </c>
      <c r="I22" s="32">
        <v>23</v>
      </c>
      <c r="J22" s="36">
        <v>2</v>
      </c>
    </row>
    <row r="23" spans="1:10" ht="15">
      <c r="A23" s="27">
        <v>16</v>
      </c>
      <c r="B23" s="1"/>
      <c r="C23" s="1" t="s">
        <v>39</v>
      </c>
      <c r="D23" s="1" t="s">
        <v>14</v>
      </c>
      <c r="E23" s="28">
        <v>1773</v>
      </c>
      <c r="F23" s="1" t="s">
        <v>26</v>
      </c>
      <c r="G23" s="27">
        <v>4.5</v>
      </c>
      <c r="H23" s="27">
        <v>0</v>
      </c>
      <c r="I23" s="32">
        <v>28</v>
      </c>
      <c r="J23" s="36">
        <v>1</v>
      </c>
    </row>
    <row r="24" spans="1:10" ht="15">
      <c r="A24" s="27">
        <v>17</v>
      </c>
      <c r="B24" s="1"/>
      <c r="C24" s="1" t="s">
        <v>40</v>
      </c>
      <c r="D24" s="1" t="s">
        <v>14</v>
      </c>
      <c r="E24" s="28">
        <v>1851</v>
      </c>
      <c r="F24" s="1" t="s">
        <v>41</v>
      </c>
      <c r="G24" s="27">
        <v>4.5</v>
      </c>
      <c r="H24" s="27">
        <v>0</v>
      </c>
      <c r="I24" s="32">
        <v>28</v>
      </c>
      <c r="J24" s="36">
        <v>1</v>
      </c>
    </row>
    <row r="25" spans="1:10" ht="15">
      <c r="A25" s="27">
        <v>18</v>
      </c>
      <c r="B25" s="1"/>
      <c r="C25" s="1" t="s">
        <v>42</v>
      </c>
      <c r="D25" s="1" t="s">
        <v>14</v>
      </c>
      <c r="E25" s="28">
        <v>1804</v>
      </c>
      <c r="F25" s="1" t="s">
        <v>20</v>
      </c>
      <c r="G25" s="27">
        <v>4.5</v>
      </c>
      <c r="H25" s="27">
        <v>0</v>
      </c>
      <c r="I25" s="32">
        <v>28</v>
      </c>
      <c r="J25" s="36">
        <v>1</v>
      </c>
    </row>
    <row r="26" spans="1:10" ht="15">
      <c r="A26" s="27">
        <v>19</v>
      </c>
      <c r="B26" s="1"/>
      <c r="C26" s="1" t="s">
        <v>43</v>
      </c>
      <c r="D26" s="1" t="s">
        <v>14</v>
      </c>
      <c r="E26" s="28">
        <v>2019</v>
      </c>
      <c r="F26" s="1" t="s">
        <v>15</v>
      </c>
      <c r="G26" s="27">
        <v>4.5</v>
      </c>
      <c r="H26" s="27">
        <v>0</v>
      </c>
      <c r="I26" s="32">
        <v>27.5</v>
      </c>
      <c r="J26" s="36">
        <v>1</v>
      </c>
    </row>
    <row r="27" spans="1:10" ht="15">
      <c r="A27" s="27">
        <v>20</v>
      </c>
      <c r="B27" s="1"/>
      <c r="C27" s="1" t="s">
        <v>44</v>
      </c>
      <c r="D27" s="1" t="s">
        <v>14</v>
      </c>
      <c r="E27" s="28">
        <v>1822</v>
      </c>
      <c r="F27" s="1" t="s">
        <v>19</v>
      </c>
      <c r="G27" s="27">
        <v>4.5</v>
      </c>
      <c r="H27" s="27">
        <v>0</v>
      </c>
      <c r="I27" s="32">
        <v>27</v>
      </c>
      <c r="J27" s="36">
        <v>1</v>
      </c>
    </row>
    <row r="28" spans="1:10" ht="15">
      <c r="A28" s="27">
        <v>21</v>
      </c>
      <c r="B28" s="1"/>
      <c r="C28" s="1" t="s">
        <v>45</v>
      </c>
      <c r="D28" s="1" t="s">
        <v>14</v>
      </c>
      <c r="E28" s="28">
        <v>1631</v>
      </c>
      <c r="F28" s="1" t="s">
        <v>32</v>
      </c>
      <c r="G28" s="27">
        <v>4.5</v>
      </c>
      <c r="H28" s="27">
        <v>0</v>
      </c>
      <c r="I28" s="32">
        <v>26.5</v>
      </c>
      <c r="J28" s="36">
        <v>1</v>
      </c>
    </row>
    <row r="29" spans="1:10" ht="15">
      <c r="A29" s="27">
        <v>22</v>
      </c>
      <c r="B29" s="1"/>
      <c r="C29" s="1" t="s">
        <v>46</v>
      </c>
      <c r="D29" s="1" t="s">
        <v>14</v>
      </c>
      <c r="E29" s="28">
        <v>1776</v>
      </c>
      <c r="F29" s="1" t="s">
        <v>20</v>
      </c>
      <c r="G29" s="27">
        <v>4.5</v>
      </c>
      <c r="H29" s="27">
        <v>0</v>
      </c>
      <c r="I29" s="32">
        <v>23</v>
      </c>
      <c r="J29" s="36">
        <v>1</v>
      </c>
    </row>
    <row r="30" spans="1:10" ht="15">
      <c r="A30" s="27">
        <v>23</v>
      </c>
      <c r="B30" s="1"/>
      <c r="C30" s="1" t="s">
        <v>47</v>
      </c>
      <c r="D30" s="1" t="s">
        <v>14</v>
      </c>
      <c r="E30" s="28">
        <v>1727</v>
      </c>
      <c r="F30" s="1" t="s">
        <v>17</v>
      </c>
      <c r="G30" s="27">
        <v>4</v>
      </c>
      <c r="H30" s="27">
        <v>0</v>
      </c>
      <c r="I30" s="32">
        <v>27.5</v>
      </c>
      <c r="J30" s="36">
        <v>1</v>
      </c>
    </row>
    <row r="31" spans="1:10" ht="15">
      <c r="A31" s="27">
        <v>24</v>
      </c>
      <c r="B31" s="1"/>
      <c r="C31" s="1" t="s">
        <v>48</v>
      </c>
      <c r="D31" s="1" t="s">
        <v>14</v>
      </c>
      <c r="E31" s="28">
        <v>1698</v>
      </c>
      <c r="F31" s="1" t="s">
        <v>49</v>
      </c>
      <c r="G31" s="27">
        <v>4</v>
      </c>
      <c r="H31" s="27">
        <v>0</v>
      </c>
      <c r="I31" s="32">
        <v>27</v>
      </c>
      <c r="J31" s="36">
        <v>1</v>
      </c>
    </row>
    <row r="32" spans="1:10" ht="15">
      <c r="A32" s="27">
        <v>25</v>
      </c>
      <c r="B32" s="1"/>
      <c r="C32" s="1" t="s">
        <v>50</v>
      </c>
      <c r="D32" s="1" t="s">
        <v>14</v>
      </c>
      <c r="E32" s="28">
        <v>1789</v>
      </c>
      <c r="F32" s="1" t="s">
        <v>20</v>
      </c>
      <c r="G32" s="27">
        <v>4</v>
      </c>
      <c r="H32" s="27">
        <v>0</v>
      </c>
      <c r="I32" s="32">
        <v>26.5</v>
      </c>
      <c r="J32" s="36">
        <v>1</v>
      </c>
    </row>
    <row r="33" spans="1:10" ht="15">
      <c r="A33" s="27">
        <v>26</v>
      </c>
      <c r="B33" s="1"/>
      <c r="C33" s="1" t="s">
        <v>51</v>
      </c>
      <c r="D33" s="1" t="s">
        <v>14</v>
      </c>
      <c r="E33" s="28">
        <v>1859</v>
      </c>
      <c r="F33" s="1" t="s">
        <v>20</v>
      </c>
      <c r="G33" s="27">
        <v>4</v>
      </c>
      <c r="H33" s="27">
        <v>0</v>
      </c>
      <c r="I33" s="32">
        <v>26</v>
      </c>
      <c r="J33" s="36">
        <v>1</v>
      </c>
    </row>
    <row r="34" spans="1:10" ht="15">
      <c r="A34" s="27">
        <v>27</v>
      </c>
      <c r="B34" s="1"/>
      <c r="C34" s="1" t="s">
        <v>52</v>
      </c>
      <c r="D34" s="1" t="s">
        <v>14</v>
      </c>
      <c r="E34" s="28">
        <v>1493</v>
      </c>
      <c r="F34" s="1" t="s">
        <v>53</v>
      </c>
      <c r="G34" s="27">
        <v>4</v>
      </c>
      <c r="H34" s="27">
        <v>0</v>
      </c>
      <c r="I34" s="32">
        <v>24.5</v>
      </c>
      <c r="J34" s="36">
        <v>1</v>
      </c>
    </row>
    <row r="35" spans="1:10" ht="15">
      <c r="A35" s="27">
        <v>28</v>
      </c>
      <c r="B35" s="1"/>
      <c r="C35" s="1" t="s">
        <v>54</v>
      </c>
      <c r="D35" s="1" t="s">
        <v>14</v>
      </c>
      <c r="E35" s="28">
        <v>1478</v>
      </c>
      <c r="F35" s="1" t="s">
        <v>32</v>
      </c>
      <c r="G35" s="27">
        <v>4</v>
      </c>
      <c r="H35" s="27">
        <v>0</v>
      </c>
      <c r="I35" s="32">
        <v>24</v>
      </c>
      <c r="J35" s="36">
        <v>1</v>
      </c>
    </row>
    <row r="36" spans="1:10" ht="15">
      <c r="A36" s="27">
        <v>29</v>
      </c>
      <c r="B36" s="1"/>
      <c r="C36" s="1" t="s">
        <v>55</v>
      </c>
      <c r="D36" s="1" t="s">
        <v>14</v>
      </c>
      <c r="E36" s="28">
        <v>1521</v>
      </c>
      <c r="F36" s="1" t="s">
        <v>53</v>
      </c>
      <c r="G36" s="27">
        <v>4</v>
      </c>
      <c r="H36" s="27">
        <v>0</v>
      </c>
      <c r="I36" s="32">
        <v>23.5</v>
      </c>
      <c r="J36" s="36">
        <v>1</v>
      </c>
    </row>
    <row r="37" spans="1:10" ht="15">
      <c r="A37" s="27">
        <v>30</v>
      </c>
      <c r="B37" s="1"/>
      <c r="C37" s="1" t="s">
        <v>56</v>
      </c>
      <c r="D37" s="1" t="s">
        <v>14</v>
      </c>
      <c r="E37" s="28">
        <v>1332</v>
      </c>
      <c r="F37" s="1" t="s">
        <v>20</v>
      </c>
      <c r="G37" s="27">
        <v>4</v>
      </c>
      <c r="H37" s="27">
        <v>0</v>
      </c>
      <c r="I37" s="32">
        <v>23.5</v>
      </c>
      <c r="J37" s="36">
        <v>1</v>
      </c>
    </row>
    <row r="38" spans="1:10" ht="15">
      <c r="A38" s="27">
        <v>31</v>
      </c>
      <c r="B38" s="1"/>
      <c r="C38" s="1" t="s">
        <v>57</v>
      </c>
      <c r="D38" s="1" t="s">
        <v>14</v>
      </c>
      <c r="E38" s="28">
        <v>1583</v>
      </c>
      <c r="F38" s="1" t="s">
        <v>26</v>
      </c>
      <c r="G38" s="27">
        <v>4</v>
      </c>
      <c r="H38" s="27">
        <v>0</v>
      </c>
      <c r="I38" s="32">
        <v>22.5</v>
      </c>
      <c r="J38" s="36">
        <v>1</v>
      </c>
    </row>
    <row r="39" spans="1:10" ht="15">
      <c r="A39" s="27">
        <v>32</v>
      </c>
      <c r="B39" s="1"/>
      <c r="C39" s="1" t="s">
        <v>58</v>
      </c>
      <c r="D39" s="1" t="s">
        <v>14</v>
      </c>
      <c r="E39" s="28">
        <v>1494</v>
      </c>
      <c r="F39" s="1" t="s">
        <v>59</v>
      </c>
      <c r="G39" s="27">
        <v>4</v>
      </c>
      <c r="H39" s="27">
        <v>0</v>
      </c>
      <c r="I39" s="32">
        <v>22.5</v>
      </c>
      <c r="J39" s="36">
        <v>1</v>
      </c>
    </row>
    <row r="40" spans="1:10" ht="15">
      <c r="A40" s="27">
        <v>33</v>
      </c>
      <c r="B40" s="1"/>
      <c r="C40" s="1" t="s">
        <v>60</v>
      </c>
      <c r="D40" s="1" t="s">
        <v>14</v>
      </c>
      <c r="E40" s="28">
        <v>1500</v>
      </c>
      <c r="F40" s="1" t="s">
        <v>61</v>
      </c>
      <c r="G40" s="27">
        <v>4</v>
      </c>
      <c r="H40" s="27">
        <v>0</v>
      </c>
      <c r="I40" s="32">
        <v>22</v>
      </c>
      <c r="J40" s="36">
        <v>1</v>
      </c>
    </row>
    <row r="41" spans="1:10" ht="15">
      <c r="A41" s="27">
        <v>34</v>
      </c>
      <c r="B41" s="1"/>
      <c r="C41" s="1" t="s">
        <v>62</v>
      </c>
      <c r="D41" s="1" t="s">
        <v>14</v>
      </c>
      <c r="E41" s="28">
        <v>1476</v>
      </c>
      <c r="F41" s="1" t="s">
        <v>49</v>
      </c>
      <c r="G41" s="27">
        <v>4</v>
      </c>
      <c r="H41" s="27">
        <v>0</v>
      </c>
      <c r="I41" s="32">
        <v>21</v>
      </c>
      <c r="J41" s="36">
        <v>1</v>
      </c>
    </row>
    <row r="42" spans="1:10" ht="15">
      <c r="A42" s="27">
        <v>35</v>
      </c>
      <c r="B42" s="1"/>
      <c r="C42" s="1" t="s">
        <v>63</v>
      </c>
      <c r="D42" s="1" t="s">
        <v>14</v>
      </c>
      <c r="E42" s="28">
        <v>1512</v>
      </c>
      <c r="F42" s="1" t="s">
        <v>36</v>
      </c>
      <c r="G42" s="27">
        <v>4</v>
      </c>
      <c r="H42" s="27">
        <v>0</v>
      </c>
      <c r="I42" s="32">
        <v>20</v>
      </c>
      <c r="J42" s="36">
        <v>1</v>
      </c>
    </row>
    <row r="43" spans="1:10" ht="15">
      <c r="A43" s="27"/>
      <c r="B43" s="1"/>
      <c r="C43" s="1" t="s">
        <v>64</v>
      </c>
      <c r="D43" s="1" t="s">
        <v>14</v>
      </c>
      <c r="E43" s="28">
        <v>1500</v>
      </c>
      <c r="F43" s="1" t="s">
        <v>59</v>
      </c>
      <c r="G43" s="27">
        <v>4</v>
      </c>
      <c r="H43" s="27">
        <v>0</v>
      </c>
      <c r="I43" s="32">
        <v>20</v>
      </c>
      <c r="J43" s="36">
        <v>1</v>
      </c>
    </row>
    <row r="44" spans="1:10" ht="15">
      <c r="A44" s="27">
        <v>37</v>
      </c>
      <c r="B44" s="1"/>
      <c r="C44" s="1" t="s">
        <v>65</v>
      </c>
      <c r="D44" s="1" t="s">
        <v>14</v>
      </c>
      <c r="E44" s="28">
        <v>1289</v>
      </c>
      <c r="F44" s="1" t="s">
        <v>59</v>
      </c>
      <c r="G44" s="27">
        <v>3.5</v>
      </c>
      <c r="H44" s="27">
        <v>0</v>
      </c>
      <c r="I44" s="32">
        <v>27</v>
      </c>
      <c r="J44" s="36">
        <v>1</v>
      </c>
    </row>
    <row r="45" spans="1:10" ht="15">
      <c r="A45" s="27">
        <v>38</v>
      </c>
      <c r="B45" s="1"/>
      <c r="C45" s="1" t="s">
        <v>66</v>
      </c>
      <c r="D45" s="1" t="s">
        <v>14</v>
      </c>
      <c r="E45" s="28">
        <v>1435</v>
      </c>
      <c r="F45" s="1" t="s">
        <v>53</v>
      </c>
      <c r="G45" s="27">
        <v>3.5</v>
      </c>
      <c r="H45" s="27">
        <v>0</v>
      </c>
      <c r="I45" s="32">
        <v>25</v>
      </c>
      <c r="J45" s="36">
        <v>1</v>
      </c>
    </row>
    <row r="46" spans="1:10" ht="15">
      <c r="A46" s="27">
        <v>39</v>
      </c>
      <c r="B46" s="1"/>
      <c r="C46" s="1" t="s">
        <v>67</v>
      </c>
      <c r="D46" s="1" t="s">
        <v>14</v>
      </c>
      <c r="E46" s="28">
        <v>1552</v>
      </c>
      <c r="F46" s="1" t="s">
        <v>68</v>
      </c>
      <c r="G46" s="27">
        <v>3.5</v>
      </c>
      <c r="H46" s="27">
        <v>0</v>
      </c>
      <c r="I46" s="32">
        <v>24.5</v>
      </c>
      <c r="J46" s="36">
        <v>1</v>
      </c>
    </row>
    <row r="47" spans="1:10" ht="15">
      <c r="A47" s="27">
        <v>40</v>
      </c>
      <c r="B47" s="1"/>
      <c r="C47" s="1" t="s">
        <v>69</v>
      </c>
      <c r="D47" s="1" t="s">
        <v>14</v>
      </c>
      <c r="E47" s="28">
        <v>1480</v>
      </c>
      <c r="F47" s="1" t="s">
        <v>26</v>
      </c>
      <c r="G47" s="27">
        <v>3.5</v>
      </c>
      <c r="H47" s="27">
        <v>0</v>
      </c>
      <c r="I47" s="32">
        <v>24.5</v>
      </c>
      <c r="J47" s="36">
        <v>1</v>
      </c>
    </row>
    <row r="48" spans="1:10" ht="15">
      <c r="A48" s="27">
        <v>41</v>
      </c>
      <c r="B48" s="1"/>
      <c r="C48" s="1" t="s">
        <v>70</v>
      </c>
      <c r="D48" s="1" t="s">
        <v>14</v>
      </c>
      <c r="E48" s="28">
        <v>1188</v>
      </c>
      <c r="F48" s="1" t="s">
        <v>59</v>
      </c>
      <c r="G48" s="27">
        <v>3.5</v>
      </c>
      <c r="H48" s="27">
        <v>0</v>
      </c>
      <c r="I48" s="32">
        <v>22</v>
      </c>
      <c r="J48" s="36">
        <v>1</v>
      </c>
    </row>
    <row r="49" spans="1:10" ht="15">
      <c r="A49" s="27">
        <v>42</v>
      </c>
      <c r="B49" s="1"/>
      <c r="C49" s="1" t="s">
        <v>71</v>
      </c>
      <c r="D49" s="1" t="s">
        <v>14</v>
      </c>
      <c r="E49" s="28">
        <v>1500</v>
      </c>
      <c r="F49" s="1" t="s">
        <v>59</v>
      </c>
      <c r="G49" s="27">
        <v>3.5</v>
      </c>
      <c r="H49" s="27">
        <v>0</v>
      </c>
      <c r="I49" s="32">
        <v>19.5</v>
      </c>
      <c r="J49" s="36">
        <v>1</v>
      </c>
    </row>
    <row r="50" spans="1:10" ht="15">
      <c r="A50" s="27"/>
      <c r="B50" s="1"/>
      <c r="C50" s="1" t="s">
        <v>72</v>
      </c>
      <c r="D50" s="1" t="s">
        <v>14</v>
      </c>
      <c r="E50" s="28">
        <v>1100</v>
      </c>
      <c r="F50" s="1" t="s">
        <v>73</v>
      </c>
      <c r="G50" s="27">
        <v>3.5</v>
      </c>
      <c r="H50" s="27">
        <v>0</v>
      </c>
      <c r="I50" s="32">
        <v>19.5</v>
      </c>
      <c r="J50" s="36">
        <v>1</v>
      </c>
    </row>
    <row r="51" spans="1:10" ht="15">
      <c r="A51" s="27">
        <v>44</v>
      </c>
      <c r="B51" s="1"/>
      <c r="C51" s="1" t="s">
        <v>74</v>
      </c>
      <c r="D51" s="1" t="s">
        <v>14</v>
      </c>
      <c r="E51" s="28">
        <v>1439</v>
      </c>
      <c r="F51" s="1" t="s">
        <v>53</v>
      </c>
      <c r="G51" s="27">
        <v>3</v>
      </c>
      <c r="H51" s="27">
        <v>0</v>
      </c>
      <c r="I51" s="32">
        <v>26.5</v>
      </c>
      <c r="J51" s="36">
        <v>1</v>
      </c>
    </row>
    <row r="52" spans="1:10" ht="15">
      <c r="A52" s="27">
        <v>45</v>
      </c>
      <c r="B52" s="1"/>
      <c r="C52" s="1" t="s">
        <v>75</v>
      </c>
      <c r="D52" s="1" t="s">
        <v>14</v>
      </c>
      <c r="E52" s="28">
        <v>1200</v>
      </c>
      <c r="F52" s="1" t="s">
        <v>73</v>
      </c>
      <c r="G52" s="27">
        <v>3</v>
      </c>
      <c r="H52" s="27">
        <v>0</v>
      </c>
      <c r="I52" s="32">
        <v>23.5</v>
      </c>
      <c r="J52" s="36">
        <v>1</v>
      </c>
    </row>
    <row r="53" spans="1:10" ht="15">
      <c r="A53" s="27">
        <v>46</v>
      </c>
      <c r="B53" s="1"/>
      <c r="C53" s="1" t="s">
        <v>76</v>
      </c>
      <c r="D53" s="1" t="s">
        <v>14</v>
      </c>
      <c r="E53" s="28">
        <v>1312</v>
      </c>
      <c r="F53" s="1" t="s">
        <v>73</v>
      </c>
      <c r="G53" s="27">
        <v>3</v>
      </c>
      <c r="H53" s="27">
        <v>0</v>
      </c>
      <c r="I53" s="32">
        <v>23.5</v>
      </c>
      <c r="J53" s="36">
        <v>1</v>
      </c>
    </row>
    <row r="54" spans="1:10" ht="15">
      <c r="A54" s="27">
        <v>47</v>
      </c>
      <c r="B54" s="1"/>
      <c r="C54" s="1" t="s">
        <v>77</v>
      </c>
      <c r="D54" s="1" t="s">
        <v>14</v>
      </c>
      <c r="E54" s="28">
        <v>1443</v>
      </c>
      <c r="F54" s="1" t="s">
        <v>78</v>
      </c>
      <c r="G54" s="27">
        <v>3</v>
      </c>
      <c r="H54" s="27">
        <v>0</v>
      </c>
      <c r="I54" s="32">
        <v>23.5</v>
      </c>
      <c r="J54" s="36">
        <v>1</v>
      </c>
    </row>
    <row r="55" spans="1:10" ht="15">
      <c r="A55" s="27">
        <v>48</v>
      </c>
      <c r="B55" s="1"/>
      <c r="C55" s="1" t="s">
        <v>79</v>
      </c>
      <c r="D55" s="1" t="s">
        <v>14</v>
      </c>
      <c r="E55" s="28">
        <v>1200</v>
      </c>
      <c r="F55" s="1" t="s">
        <v>73</v>
      </c>
      <c r="G55" s="27">
        <v>3</v>
      </c>
      <c r="H55" s="27">
        <v>0</v>
      </c>
      <c r="I55" s="32">
        <v>22</v>
      </c>
      <c r="J55" s="36">
        <v>1</v>
      </c>
    </row>
    <row r="56" spans="1:10" ht="15">
      <c r="A56" s="27">
        <v>49</v>
      </c>
      <c r="B56" s="1"/>
      <c r="C56" s="1" t="s">
        <v>80</v>
      </c>
      <c r="D56" s="1" t="s">
        <v>14</v>
      </c>
      <c r="E56" s="28">
        <v>1423</v>
      </c>
      <c r="F56" s="1" t="s">
        <v>26</v>
      </c>
      <c r="G56" s="27">
        <v>3</v>
      </c>
      <c r="H56" s="27">
        <v>0</v>
      </c>
      <c r="I56" s="32">
        <v>21</v>
      </c>
      <c r="J56" s="36">
        <v>1</v>
      </c>
    </row>
    <row r="57" spans="1:10" ht="15">
      <c r="A57" s="27">
        <v>50</v>
      </c>
      <c r="B57" s="1"/>
      <c r="C57" s="1" t="s">
        <v>81</v>
      </c>
      <c r="D57" s="1" t="s">
        <v>14</v>
      </c>
      <c r="E57" s="28">
        <v>1050</v>
      </c>
      <c r="F57" s="1" t="s">
        <v>73</v>
      </c>
      <c r="G57" s="27">
        <v>3</v>
      </c>
      <c r="H57" s="27">
        <v>0</v>
      </c>
      <c r="I57" s="32">
        <v>20.5</v>
      </c>
      <c r="J57" s="36">
        <v>1</v>
      </c>
    </row>
    <row r="58" spans="1:10" ht="15">
      <c r="A58" s="27">
        <v>51</v>
      </c>
      <c r="B58" s="1"/>
      <c r="C58" s="1" t="s">
        <v>82</v>
      </c>
      <c r="D58" s="1" t="s">
        <v>14</v>
      </c>
      <c r="E58" s="28">
        <v>0</v>
      </c>
      <c r="F58" s="1" t="s">
        <v>73</v>
      </c>
      <c r="G58" s="27">
        <v>3</v>
      </c>
      <c r="H58" s="27">
        <v>0</v>
      </c>
      <c r="I58" s="32">
        <v>20</v>
      </c>
      <c r="J58" s="36">
        <v>1</v>
      </c>
    </row>
    <row r="59" spans="1:10" ht="15">
      <c r="A59" s="27">
        <v>52</v>
      </c>
      <c r="B59" s="1"/>
      <c r="C59" s="1" t="s">
        <v>83</v>
      </c>
      <c r="D59" s="1" t="s">
        <v>14</v>
      </c>
      <c r="E59" s="28">
        <v>1050</v>
      </c>
      <c r="F59" s="1" t="s">
        <v>73</v>
      </c>
      <c r="G59" s="27">
        <v>3</v>
      </c>
      <c r="H59" s="27">
        <v>0</v>
      </c>
      <c r="I59" s="32">
        <v>19</v>
      </c>
      <c r="J59" s="36">
        <v>1</v>
      </c>
    </row>
    <row r="60" spans="1:10" ht="15">
      <c r="A60" s="27">
        <v>53</v>
      </c>
      <c r="B60" s="1"/>
      <c r="C60" s="1" t="s">
        <v>84</v>
      </c>
      <c r="D60" s="1" t="s">
        <v>14</v>
      </c>
      <c r="E60" s="28">
        <v>1073</v>
      </c>
      <c r="F60" s="1" t="s">
        <v>59</v>
      </c>
      <c r="G60" s="27">
        <v>3</v>
      </c>
      <c r="H60" s="27">
        <v>0</v>
      </c>
      <c r="I60" s="32">
        <v>18.5</v>
      </c>
      <c r="J60" s="36">
        <v>1</v>
      </c>
    </row>
    <row r="61" spans="1:10" ht="15">
      <c r="A61" s="27">
        <v>54</v>
      </c>
      <c r="B61" s="1"/>
      <c r="C61" s="1" t="s">
        <v>85</v>
      </c>
      <c r="D61" s="1" t="s">
        <v>14</v>
      </c>
      <c r="E61" s="28">
        <v>1124</v>
      </c>
      <c r="F61" s="1" t="s">
        <v>86</v>
      </c>
      <c r="G61" s="27">
        <v>3</v>
      </c>
      <c r="H61" s="27">
        <v>0</v>
      </c>
      <c r="I61" s="32">
        <v>18.5</v>
      </c>
      <c r="J61" s="36">
        <v>1</v>
      </c>
    </row>
    <row r="62" spans="1:10" ht="15">
      <c r="A62" s="27">
        <v>55</v>
      </c>
      <c r="B62" s="1"/>
      <c r="C62" s="1" t="s">
        <v>87</v>
      </c>
      <c r="D62" s="1" t="s">
        <v>14</v>
      </c>
      <c r="E62" s="28">
        <v>1173</v>
      </c>
      <c r="F62" s="1" t="s">
        <v>59</v>
      </c>
      <c r="G62" s="27">
        <v>3</v>
      </c>
      <c r="H62" s="27">
        <v>0</v>
      </c>
      <c r="I62" s="32">
        <v>18</v>
      </c>
      <c r="J62" s="36">
        <v>1</v>
      </c>
    </row>
    <row r="63" spans="1:10" ht="15">
      <c r="A63" s="27">
        <v>56</v>
      </c>
      <c r="B63" s="1"/>
      <c r="C63" s="1" t="s">
        <v>88</v>
      </c>
      <c r="D63" s="1" t="s">
        <v>14</v>
      </c>
      <c r="E63" s="28">
        <v>1100</v>
      </c>
      <c r="F63" s="1" t="s">
        <v>73</v>
      </c>
      <c r="G63" s="27">
        <v>3</v>
      </c>
      <c r="H63" s="27">
        <v>0</v>
      </c>
      <c r="I63" s="32">
        <v>18</v>
      </c>
      <c r="J63" s="36">
        <v>1</v>
      </c>
    </row>
    <row r="64" spans="1:10" ht="15">
      <c r="A64" s="27">
        <v>57</v>
      </c>
      <c r="B64" s="1"/>
      <c r="C64" s="1" t="s">
        <v>89</v>
      </c>
      <c r="D64" s="1" t="s">
        <v>14</v>
      </c>
      <c r="E64" s="28">
        <v>1094</v>
      </c>
      <c r="F64" s="1" t="s">
        <v>20</v>
      </c>
      <c r="G64" s="27">
        <v>3</v>
      </c>
      <c r="H64" s="27">
        <v>0</v>
      </c>
      <c r="I64" s="32">
        <v>16</v>
      </c>
      <c r="J64" s="36">
        <v>1</v>
      </c>
    </row>
    <row r="65" spans="1:10" ht="15">
      <c r="A65" s="27">
        <v>58</v>
      </c>
      <c r="B65" s="1"/>
      <c r="C65" s="1" t="s">
        <v>90</v>
      </c>
      <c r="D65" s="1" t="s">
        <v>14</v>
      </c>
      <c r="E65" s="28">
        <v>1134</v>
      </c>
      <c r="F65" s="1" t="s">
        <v>20</v>
      </c>
      <c r="G65" s="27">
        <v>2.5</v>
      </c>
      <c r="H65" s="27">
        <v>0</v>
      </c>
      <c r="I65" s="32">
        <v>23.5</v>
      </c>
      <c r="J65" s="36">
        <v>1</v>
      </c>
    </row>
    <row r="66" spans="1:10" ht="15">
      <c r="A66" s="27">
        <v>59</v>
      </c>
      <c r="B66" s="1"/>
      <c r="C66" s="1" t="s">
        <v>91</v>
      </c>
      <c r="D66" s="1" t="s">
        <v>14</v>
      </c>
      <c r="E66" s="28">
        <v>1100</v>
      </c>
      <c r="F66" s="1" t="s">
        <v>86</v>
      </c>
      <c r="G66" s="27">
        <v>2.5</v>
      </c>
      <c r="H66" s="27">
        <v>0</v>
      </c>
      <c r="I66" s="32">
        <v>20.5</v>
      </c>
      <c r="J66" s="36">
        <v>1</v>
      </c>
    </row>
    <row r="67" spans="1:10" ht="15">
      <c r="A67" s="27">
        <v>60</v>
      </c>
      <c r="B67" s="1"/>
      <c r="C67" s="1" t="s">
        <v>92</v>
      </c>
      <c r="D67" s="1" t="s">
        <v>14</v>
      </c>
      <c r="E67" s="28">
        <v>1856</v>
      </c>
      <c r="F67" s="1" t="s">
        <v>32</v>
      </c>
      <c r="G67" s="27">
        <v>2.5</v>
      </c>
      <c r="H67" s="27">
        <v>0</v>
      </c>
      <c r="I67" s="32">
        <v>19</v>
      </c>
      <c r="J67" s="36">
        <v>1</v>
      </c>
    </row>
    <row r="68" spans="1:10" ht="15">
      <c r="A68" s="27">
        <v>61</v>
      </c>
      <c r="B68" s="1"/>
      <c r="C68" s="1" t="s">
        <v>93</v>
      </c>
      <c r="D68" s="1" t="s">
        <v>14</v>
      </c>
      <c r="E68" s="28">
        <v>0</v>
      </c>
      <c r="F68" s="1" t="s">
        <v>73</v>
      </c>
      <c r="G68" s="27">
        <v>2.5</v>
      </c>
      <c r="H68" s="27">
        <v>0</v>
      </c>
      <c r="I68" s="32">
        <v>17.5</v>
      </c>
      <c r="J68" s="36">
        <v>1</v>
      </c>
    </row>
    <row r="69" spans="1:10" ht="15">
      <c r="A69" s="27">
        <v>62</v>
      </c>
      <c r="B69" s="1"/>
      <c r="C69" s="1" t="s">
        <v>94</v>
      </c>
      <c r="D69" s="1" t="s">
        <v>14</v>
      </c>
      <c r="E69" s="28">
        <v>1500</v>
      </c>
      <c r="F69" s="1" t="s">
        <v>20</v>
      </c>
      <c r="G69" s="27">
        <v>2</v>
      </c>
      <c r="H69" s="27">
        <v>0</v>
      </c>
      <c r="I69" s="32">
        <v>22</v>
      </c>
      <c r="J69" s="36">
        <v>1</v>
      </c>
    </row>
    <row r="70" spans="1:10" ht="15">
      <c r="A70" s="27">
        <v>63</v>
      </c>
      <c r="B70" s="1"/>
      <c r="C70" s="1" t="s">
        <v>95</v>
      </c>
      <c r="D70" s="1" t="s">
        <v>14</v>
      </c>
      <c r="E70" s="28">
        <v>1150</v>
      </c>
      <c r="F70" s="1" t="s">
        <v>59</v>
      </c>
      <c r="G70" s="27">
        <v>2</v>
      </c>
      <c r="H70" s="27">
        <v>0</v>
      </c>
      <c r="I70" s="32">
        <v>21</v>
      </c>
      <c r="J70" s="36">
        <v>1</v>
      </c>
    </row>
    <row r="71" spans="1:10" ht="15">
      <c r="A71" s="27">
        <v>64</v>
      </c>
      <c r="B71" s="1"/>
      <c r="C71" s="1" t="s">
        <v>96</v>
      </c>
      <c r="D71" s="1" t="s">
        <v>14</v>
      </c>
      <c r="E71" s="28">
        <v>1050</v>
      </c>
      <c r="F71" s="1" t="s">
        <v>73</v>
      </c>
      <c r="G71" s="27">
        <v>2</v>
      </c>
      <c r="H71" s="27">
        <v>0</v>
      </c>
      <c r="I71" s="32">
        <v>20.5</v>
      </c>
      <c r="J71" s="36">
        <v>1</v>
      </c>
    </row>
    <row r="72" spans="1:10" ht="15">
      <c r="A72" s="27">
        <v>65</v>
      </c>
      <c r="B72" s="1"/>
      <c r="C72" s="1" t="s">
        <v>97</v>
      </c>
      <c r="D72" s="1" t="s">
        <v>14</v>
      </c>
      <c r="E72" s="28">
        <v>0</v>
      </c>
      <c r="F72" s="1" t="s">
        <v>73</v>
      </c>
      <c r="G72" s="27">
        <v>2</v>
      </c>
      <c r="H72" s="27">
        <v>0</v>
      </c>
      <c r="I72" s="32">
        <v>20</v>
      </c>
      <c r="J72" s="36">
        <v>1</v>
      </c>
    </row>
    <row r="73" spans="1:10" ht="15">
      <c r="A73" s="27">
        <v>66</v>
      </c>
      <c r="B73" s="1"/>
      <c r="C73" s="1" t="s">
        <v>98</v>
      </c>
      <c r="D73" s="1" t="s">
        <v>14</v>
      </c>
      <c r="E73" s="28">
        <v>1100</v>
      </c>
      <c r="F73" s="1" t="s">
        <v>20</v>
      </c>
      <c r="G73" s="27">
        <v>2</v>
      </c>
      <c r="H73" s="27">
        <v>0</v>
      </c>
      <c r="I73" s="32">
        <v>19</v>
      </c>
      <c r="J73" s="36">
        <v>1</v>
      </c>
    </row>
    <row r="74" spans="1:10" ht="15">
      <c r="A74" s="27">
        <v>67</v>
      </c>
      <c r="B74" s="1"/>
      <c r="C74" s="1" t="s">
        <v>99</v>
      </c>
      <c r="D74" s="1" t="s">
        <v>14</v>
      </c>
      <c r="E74" s="28">
        <v>1200</v>
      </c>
      <c r="F74" s="1" t="s">
        <v>59</v>
      </c>
      <c r="G74" s="27">
        <v>2</v>
      </c>
      <c r="H74" s="27">
        <v>0</v>
      </c>
      <c r="I74" s="32">
        <v>18.5</v>
      </c>
      <c r="J74" s="36">
        <v>1</v>
      </c>
    </row>
    <row r="75" spans="1:10" ht="15">
      <c r="A75" s="27">
        <v>68</v>
      </c>
      <c r="B75" s="1"/>
      <c r="C75" s="1" t="s">
        <v>100</v>
      </c>
      <c r="D75" s="1" t="s">
        <v>14</v>
      </c>
      <c r="E75" s="28">
        <v>1050</v>
      </c>
      <c r="F75" s="1" t="s">
        <v>73</v>
      </c>
      <c r="G75" s="27">
        <v>2</v>
      </c>
      <c r="H75" s="27">
        <v>0</v>
      </c>
      <c r="I75" s="32">
        <v>18</v>
      </c>
      <c r="J75" s="36">
        <v>1</v>
      </c>
    </row>
    <row r="76" spans="1:10" ht="15">
      <c r="A76" s="27">
        <v>69</v>
      </c>
      <c r="B76" s="1"/>
      <c r="C76" s="1" t="s">
        <v>101</v>
      </c>
      <c r="D76" s="1" t="s">
        <v>14</v>
      </c>
      <c r="E76" s="28">
        <v>988</v>
      </c>
      <c r="F76" s="1" t="s">
        <v>86</v>
      </c>
      <c r="G76" s="27">
        <v>2</v>
      </c>
      <c r="H76" s="27">
        <v>0</v>
      </c>
      <c r="I76" s="32">
        <v>18</v>
      </c>
      <c r="J76" s="36">
        <v>1</v>
      </c>
    </row>
    <row r="77" spans="1:10" ht="15">
      <c r="A77" s="27"/>
      <c r="B77" s="1"/>
      <c r="C77" s="1" t="s">
        <v>102</v>
      </c>
      <c r="D77" s="1" t="s">
        <v>14</v>
      </c>
      <c r="E77" s="28">
        <v>1050</v>
      </c>
      <c r="F77" s="1" t="s">
        <v>73</v>
      </c>
      <c r="G77" s="27">
        <v>2</v>
      </c>
      <c r="H77" s="27">
        <v>0</v>
      </c>
      <c r="I77" s="32">
        <v>18</v>
      </c>
      <c r="J77" s="36">
        <v>1</v>
      </c>
    </row>
    <row r="78" spans="1:10" ht="15">
      <c r="A78" s="27">
        <v>71</v>
      </c>
      <c r="B78" s="1"/>
      <c r="C78" s="1" t="s">
        <v>103</v>
      </c>
      <c r="D78" s="1" t="s">
        <v>14</v>
      </c>
      <c r="E78" s="28">
        <v>0</v>
      </c>
      <c r="F78" s="1" t="s">
        <v>73</v>
      </c>
      <c r="G78" s="27">
        <v>2</v>
      </c>
      <c r="H78" s="27">
        <v>0</v>
      </c>
      <c r="I78" s="32">
        <v>16.5</v>
      </c>
      <c r="J78" s="36">
        <v>1</v>
      </c>
    </row>
    <row r="79" spans="1:10" ht="15">
      <c r="A79" s="27">
        <v>72</v>
      </c>
      <c r="B79" s="1"/>
      <c r="C79" s="1" t="s">
        <v>104</v>
      </c>
      <c r="D79" s="1" t="s">
        <v>14</v>
      </c>
      <c r="E79" s="28">
        <v>1150</v>
      </c>
      <c r="F79" s="1" t="s">
        <v>59</v>
      </c>
      <c r="G79" s="27">
        <v>2</v>
      </c>
      <c r="H79" s="27">
        <v>0</v>
      </c>
      <c r="I79" s="32">
        <v>15.5</v>
      </c>
      <c r="J79" s="36">
        <v>1</v>
      </c>
    </row>
    <row r="80" spans="1:10" ht="15">
      <c r="A80" s="27">
        <v>73</v>
      </c>
      <c r="B80" s="1"/>
      <c r="C80" s="1" t="s">
        <v>105</v>
      </c>
      <c r="D80" s="1" t="s">
        <v>14</v>
      </c>
      <c r="E80" s="28">
        <v>1100</v>
      </c>
      <c r="F80" s="1" t="s">
        <v>20</v>
      </c>
      <c r="G80" s="27">
        <v>2</v>
      </c>
      <c r="H80" s="27">
        <v>0</v>
      </c>
      <c r="I80" s="32">
        <v>15</v>
      </c>
      <c r="J80" s="36">
        <v>1</v>
      </c>
    </row>
    <row r="81" spans="1:10" ht="15">
      <c r="A81" s="27">
        <v>74</v>
      </c>
      <c r="B81" s="1"/>
      <c r="C81" s="1" t="s">
        <v>106</v>
      </c>
      <c r="D81" s="1" t="s">
        <v>14</v>
      </c>
      <c r="E81" s="28">
        <v>1652</v>
      </c>
      <c r="F81" s="1" t="s">
        <v>32</v>
      </c>
      <c r="G81" s="27">
        <v>1</v>
      </c>
      <c r="H81" s="27">
        <v>0</v>
      </c>
      <c r="I81" s="32">
        <v>23</v>
      </c>
      <c r="J81" s="36">
        <v>1</v>
      </c>
    </row>
    <row r="82" spans="1:10" ht="15">
      <c r="A82" s="27">
        <v>75</v>
      </c>
      <c r="B82" s="1"/>
      <c r="C82" s="1" t="s">
        <v>107</v>
      </c>
      <c r="D82" s="1" t="s">
        <v>14</v>
      </c>
      <c r="E82" s="28">
        <v>1150</v>
      </c>
      <c r="F82" s="1" t="s">
        <v>86</v>
      </c>
      <c r="G82" s="27">
        <v>1</v>
      </c>
      <c r="H82" s="27">
        <v>0</v>
      </c>
      <c r="I82" s="32">
        <v>21</v>
      </c>
      <c r="J82" s="36">
        <v>1</v>
      </c>
    </row>
    <row r="83" spans="1:10" ht="15">
      <c r="A83" s="27">
        <v>76</v>
      </c>
      <c r="B83" s="1"/>
      <c r="C83" s="1" t="s">
        <v>108</v>
      </c>
      <c r="D83" s="1" t="s">
        <v>14</v>
      </c>
      <c r="E83" s="28">
        <v>1150</v>
      </c>
      <c r="F83" s="1" t="s">
        <v>86</v>
      </c>
      <c r="G83" s="27">
        <v>1</v>
      </c>
      <c r="H83" s="27">
        <v>0</v>
      </c>
      <c r="I83" s="32">
        <v>19</v>
      </c>
      <c r="J83" s="36">
        <v>1</v>
      </c>
    </row>
    <row r="84" spans="1:10" ht="15">
      <c r="A84" s="27">
        <v>77</v>
      </c>
      <c r="B84" s="1"/>
      <c r="C84" s="1" t="s">
        <v>109</v>
      </c>
      <c r="D84" s="1" t="s">
        <v>14</v>
      </c>
      <c r="E84" s="28">
        <v>1050</v>
      </c>
      <c r="F84" s="1" t="s">
        <v>20</v>
      </c>
      <c r="G84" s="27">
        <v>1</v>
      </c>
      <c r="H84" s="27">
        <v>0</v>
      </c>
      <c r="I84" s="32">
        <v>18</v>
      </c>
      <c r="J84" s="36">
        <v>1</v>
      </c>
    </row>
    <row r="85" spans="1:10" ht="15">
      <c r="A85" s="27">
        <v>78</v>
      </c>
      <c r="B85" s="1"/>
      <c r="C85" s="1" t="s">
        <v>110</v>
      </c>
      <c r="D85" s="1" t="s">
        <v>14</v>
      </c>
      <c r="E85" s="28">
        <v>1200</v>
      </c>
      <c r="F85" s="1" t="s">
        <v>78</v>
      </c>
      <c r="G85" s="27">
        <v>0</v>
      </c>
      <c r="H85" s="27">
        <v>0</v>
      </c>
      <c r="I85" s="32">
        <v>22.5</v>
      </c>
      <c r="J85" s="36">
        <v>1</v>
      </c>
    </row>
    <row r="86" spans="1:10" ht="15">
      <c r="A86" s="27">
        <v>79</v>
      </c>
      <c r="B86" s="1"/>
      <c r="C86" s="1" t="s">
        <v>111</v>
      </c>
      <c r="D86" s="1" t="s">
        <v>14</v>
      </c>
      <c r="E86" s="28">
        <v>1256</v>
      </c>
      <c r="F86" s="1" t="s">
        <v>20</v>
      </c>
      <c r="G86" s="27">
        <v>0</v>
      </c>
      <c r="H86" s="27">
        <v>0</v>
      </c>
      <c r="I86" s="32">
        <v>21.5</v>
      </c>
      <c r="J86" s="36">
        <v>1</v>
      </c>
    </row>
    <row r="87" spans="1:10" ht="15">
      <c r="A87" s="27">
        <v>80</v>
      </c>
      <c r="B87" s="1"/>
      <c r="C87" s="1" t="s">
        <v>112</v>
      </c>
      <c r="D87" s="1" t="s">
        <v>14</v>
      </c>
      <c r="E87" s="28">
        <v>1582</v>
      </c>
      <c r="F87" s="1" t="s">
        <v>20</v>
      </c>
      <c r="G87" s="27">
        <v>0</v>
      </c>
      <c r="H87" s="27">
        <v>0</v>
      </c>
      <c r="I87" s="32">
        <v>21</v>
      </c>
      <c r="J87" s="36">
        <v>1</v>
      </c>
    </row>
    <row r="89" ht="15">
      <c r="A89" s="22" t="s">
        <v>113</v>
      </c>
    </row>
    <row r="90" ht="15">
      <c r="A90" s="29" t="s">
        <v>114</v>
      </c>
    </row>
    <row r="91" ht="15">
      <c r="A91" s="29" t="s">
        <v>115</v>
      </c>
    </row>
    <row r="92" ht="15">
      <c r="A92" s="29" t="s">
        <v>116</v>
      </c>
    </row>
    <row r="94" ht="15">
      <c r="A94" s="30" t="s">
        <v>117</v>
      </c>
    </row>
    <row r="95" ht="15">
      <c r="A95" s="21" t="s">
        <v>118</v>
      </c>
    </row>
    <row r="96" ht="15">
      <c r="B96" s="2" t="s">
        <v>119</v>
      </c>
    </row>
    <row r="97" spans="2:4" ht="15">
      <c r="B97" s="3" t="s">
        <v>120</v>
      </c>
      <c r="C97" t="s">
        <v>20</v>
      </c>
      <c r="D97" s="4">
        <v>20.5</v>
      </c>
    </row>
    <row r="98" spans="2:4" ht="15">
      <c r="B98" s="3" t="s">
        <v>121</v>
      </c>
      <c r="C98" t="s">
        <v>26</v>
      </c>
      <c r="D98" s="4">
        <v>18.5</v>
      </c>
    </row>
    <row r="99" spans="2:4" ht="15">
      <c r="B99" s="3" t="s">
        <v>122</v>
      </c>
      <c r="C99" t="s">
        <v>32</v>
      </c>
      <c r="D99" s="4">
        <v>16</v>
      </c>
    </row>
    <row r="100" spans="2:4" ht="15">
      <c r="B100" s="3" t="s">
        <v>123</v>
      </c>
      <c r="C100" s="5" t="s">
        <v>124</v>
      </c>
      <c r="D100" s="4">
        <v>15</v>
      </c>
    </row>
    <row r="101" spans="2:4" ht="15">
      <c r="B101" s="3" t="s">
        <v>125</v>
      </c>
      <c r="C101" t="s">
        <v>53</v>
      </c>
      <c r="D101" s="4">
        <v>14.5</v>
      </c>
    </row>
    <row r="102" spans="2:4" ht="15">
      <c r="B102" s="3" t="s">
        <v>126</v>
      </c>
      <c r="C102" t="s">
        <v>73</v>
      </c>
      <c r="D102" s="4">
        <v>12.5</v>
      </c>
    </row>
    <row r="103" spans="2:4" ht="15">
      <c r="B103" s="3" t="s">
        <v>127</v>
      </c>
      <c r="C103" t="s">
        <v>86</v>
      </c>
      <c r="D103" s="4">
        <v>8.5</v>
      </c>
    </row>
  </sheetData>
  <sheetProtection/>
  <hyperlinks>
    <hyperlink ref="A1:I1" r:id="rId1" display="http://chess-results.com/"/>
    <hyperlink ref="A94:I94" r:id="rId2" display="http://chess-results.com/tnr84619.aspx?lan=10"/>
    <hyperlink ref="A95:I95" r:id="rId3" display="http://chess-results.com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2">
      <selection activeCell="D6" sqref="D6"/>
    </sheetView>
  </sheetViews>
  <sheetFormatPr defaultColWidth="9.140625" defaultRowHeight="15"/>
  <cols>
    <col min="1" max="1" width="6.57421875" style="0" customWidth="1"/>
    <col min="2" max="2" width="6.140625" style="0" customWidth="1"/>
    <col min="3" max="3" width="4.421875" style="0" customWidth="1"/>
    <col min="4" max="4" width="36.57421875" style="0" customWidth="1"/>
    <col min="5" max="5" width="6.140625" style="0" customWidth="1"/>
    <col min="6" max="6" width="5.8515625" style="0" customWidth="1"/>
    <col min="7" max="7" width="27.8515625" style="0" customWidth="1"/>
    <col min="8" max="8" width="4.421875" style="0" customWidth="1"/>
    <col min="9" max="9" width="5.8515625" style="0" customWidth="1"/>
    <col min="10" max="10" width="11.28125" style="0" bestFit="1" customWidth="1"/>
  </cols>
  <sheetData>
    <row r="1" ht="15" customHeight="1">
      <c r="A1" s="6" t="s">
        <v>424</v>
      </c>
    </row>
    <row r="2" ht="15" customHeight="1"/>
    <row r="3" spans="1:7" ht="15" customHeight="1">
      <c r="A3" s="8" t="s">
        <v>131</v>
      </c>
      <c r="G3" s="119">
        <v>41350</v>
      </c>
    </row>
    <row r="4" ht="15" customHeight="1"/>
    <row r="5" spans="1:10" ht="15" customHeight="1">
      <c r="A5" s="9" t="s">
        <v>132</v>
      </c>
      <c r="B5" s="9" t="s">
        <v>133</v>
      </c>
      <c r="C5" s="10" t="s">
        <v>134</v>
      </c>
      <c r="D5" s="11" t="s">
        <v>135</v>
      </c>
      <c r="E5" s="9" t="s">
        <v>136</v>
      </c>
      <c r="F5" s="10" t="s">
        <v>6</v>
      </c>
      <c r="G5" s="11" t="s">
        <v>137</v>
      </c>
      <c r="H5" s="10" t="s">
        <v>129</v>
      </c>
      <c r="I5" s="10" t="s">
        <v>330</v>
      </c>
      <c r="J5" s="33" t="s">
        <v>128</v>
      </c>
    </row>
    <row r="6" spans="1:10" ht="15" customHeight="1">
      <c r="A6" s="13">
        <v>1</v>
      </c>
      <c r="B6" s="13">
        <v>1</v>
      </c>
      <c r="C6" s="14" t="s">
        <v>134</v>
      </c>
      <c r="D6" s="15" t="s">
        <v>425</v>
      </c>
      <c r="E6" s="13">
        <v>2256</v>
      </c>
      <c r="F6" s="14" t="s">
        <v>14</v>
      </c>
      <c r="G6" s="15" t="s">
        <v>426</v>
      </c>
      <c r="H6" s="14" t="s">
        <v>333</v>
      </c>
      <c r="I6" s="14" t="s">
        <v>334</v>
      </c>
      <c r="J6" s="35">
        <v>20</v>
      </c>
    </row>
    <row r="7" spans="1:10" ht="15" customHeight="1">
      <c r="A7" s="13">
        <v>2</v>
      </c>
      <c r="B7" s="13">
        <v>2</v>
      </c>
      <c r="C7" s="14" t="s">
        <v>12</v>
      </c>
      <c r="D7" s="15" t="s">
        <v>427</v>
      </c>
      <c r="E7" s="13">
        <v>2079</v>
      </c>
      <c r="F7" s="14" t="s">
        <v>14</v>
      </c>
      <c r="G7" s="15" t="s">
        <v>428</v>
      </c>
      <c r="H7" s="14" t="s">
        <v>336</v>
      </c>
      <c r="I7" s="14" t="s">
        <v>334</v>
      </c>
      <c r="J7" s="35">
        <v>17</v>
      </c>
    </row>
    <row r="8" spans="1:10" ht="15" customHeight="1">
      <c r="A8" s="13">
        <v>3</v>
      </c>
      <c r="B8" s="13">
        <v>4</v>
      </c>
      <c r="C8" s="14" t="s">
        <v>12</v>
      </c>
      <c r="D8" s="15" t="s">
        <v>139</v>
      </c>
      <c r="E8" s="13">
        <v>1888</v>
      </c>
      <c r="F8" s="14" t="s">
        <v>14</v>
      </c>
      <c r="G8" s="15" t="s">
        <v>140</v>
      </c>
      <c r="H8" s="14" t="s">
        <v>342</v>
      </c>
      <c r="I8" s="14" t="s">
        <v>371</v>
      </c>
      <c r="J8" s="35">
        <v>15</v>
      </c>
    </row>
    <row r="9" spans="1:10" ht="15" customHeight="1">
      <c r="A9" s="13">
        <v>4</v>
      </c>
      <c r="B9" s="13">
        <v>3</v>
      </c>
      <c r="C9" s="14" t="s">
        <v>134</v>
      </c>
      <c r="D9" s="15" t="s">
        <v>202</v>
      </c>
      <c r="E9" s="13">
        <v>2000</v>
      </c>
      <c r="F9" s="14" t="s">
        <v>14</v>
      </c>
      <c r="G9" s="15" t="s">
        <v>142</v>
      </c>
      <c r="H9" s="14" t="s">
        <v>342</v>
      </c>
      <c r="I9" s="14" t="s">
        <v>371</v>
      </c>
      <c r="J9" s="35">
        <v>13</v>
      </c>
    </row>
    <row r="10" spans="1:10" ht="15" customHeight="1">
      <c r="A10" s="13">
        <v>5</v>
      </c>
      <c r="B10" s="13">
        <v>9</v>
      </c>
      <c r="C10" s="14" t="s">
        <v>134</v>
      </c>
      <c r="D10" s="15" t="s">
        <v>183</v>
      </c>
      <c r="E10" s="13">
        <v>1810</v>
      </c>
      <c r="F10" s="14" t="s">
        <v>14</v>
      </c>
      <c r="G10" s="15" t="s">
        <v>140</v>
      </c>
      <c r="H10" s="14" t="s">
        <v>345</v>
      </c>
      <c r="I10" s="14" t="s">
        <v>334</v>
      </c>
      <c r="J10" s="35">
        <v>12</v>
      </c>
    </row>
    <row r="11" spans="1:10" ht="15" customHeight="1">
      <c r="A11" s="13">
        <v>6</v>
      </c>
      <c r="B11" s="13">
        <v>13</v>
      </c>
      <c r="C11" s="14" t="s">
        <v>134</v>
      </c>
      <c r="D11" s="15" t="s">
        <v>381</v>
      </c>
      <c r="E11" s="13">
        <v>1639</v>
      </c>
      <c r="F11" s="14" t="s">
        <v>14</v>
      </c>
      <c r="G11" s="15" t="s">
        <v>382</v>
      </c>
      <c r="H11" s="14" t="s">
        <v>345</v>
      </c>
      <c r="I11" s="14" t="s">
        <v>334</v>
      </c>
      <c r="J11" s="35">
        <v>11</v>
      </c>
    </row>
    <row r="12" spans="1:10" ht="15" customHeight="1">
      <c r="A12" s="13">
        <v>7</v>
      </c>
      <c r="B12" s="13">
        <v>6</v>
      </c>
      <c r="C12" s="14" t="s">
        <v>134</v>
      </c>
      <c r="D12" s="15" t="s">
        <v>429</v>
      </c>
      <c r="E12" s="13">
        <v>1882</v>
      </c>
      <c r="F12" s="14" t="s">
        <v>14</v>
      </c>
      <c r="G12" s="15" t="s">
        <v>144</v>
      </c>
      <c r="H12" s="14" t="s">
        <v>350</v>
      </c>
      <c r="I12" s="14" t="s">
        <v>334</v>
      </c>
      <c r="J12" s="35">
        <v>10</v>
      </c>
    </row>
    <row r="13" spans="1:10" ht="15" customHeight="1">
      <c r="A13" s="13">
        <v>8</v>
      </c>
      <c r="B13" s="13">
        <v>8</v>
      </c>
      <c r="C13" s="14" t="s">
        <v>134</v>
      </c>
      <c r="D13" s="15" t="s">
        <v>155</v>
      </c>
      <c r="E13" s="13">
        <v>1814</v>
      </c>
      <c r="F13" s="14" t="s">
        <v>14</v>
      </c>
      <c r="G13" s="15" t="s">
        <v>144</v>
      </c>
      <c r="H13" s="14" t="s">
        <v>350</v>
      </c>
      <c r="I13" s="14" t="s">
        <v>334</v>
      </c>
      <c r="J13" s="35">
        <v>9</v>
      </c>
    </row>
    <row r="14" spans="1:10" ht="15" customHeight="1">
      <c r="A14" s="13">
        <v>9</v>
      </c>
      <c r="B14" s="13">
        <v>7</v>
      </c>
      <c r="C14" s="14" t="s">
        <v>134</v>
      </c>
      <c r="D14" s="15" t="s">
        <v>341</v>
      </c>
      <c r="E14" s="13">
        <v>1843</v>
      </c>
      <c r="F14" s="14" t="s">
        <v>14</v>
      </c>
      <c r="G14" s="15" t="s">
        <v>140</v>
      </c>
      <c r="H14" s="14" t="s">
        <v>350</v>
      </c>
      <c r="I14" s="14" t="s">
        <v>334</v>
      </c>
      <c r="J14" s="35">
        <v>8</v>
      </c>
    </row>
    <row r="15" spans="1:10" ht="15" customHeight="1">
      <c r="A15" s="13">
        <v>10</v>
      </c>
      <c r="B15" s="13">
        <v>11</v>
      </c>
      <c r="C15" s="14" t="s">
        <v>134</v>
      </c>
      <c r="D15" s="15" t="s">
        <v>156</v>
      </c>
      <c r="E15" s="13">
        <v>1708</v>
      </c>
      <c r="F15" s="14" t="s">
        <v>14</v>
      </c>
      <c r="G15" s="15" t="s">
        <v>393</v>
      </c>
      <c r="H15" s="14" t="s">
        <v>350</v>
      </c>
      <c r="I15" s="14" t="s">
        <v>334</v>
      </c>
      <c r="J15" s="35">
        <v>7</v>
      </c>
    </row>
    <row r="16" spans="1:10" ht="15" customHeight="1">
      <c r="A16" s="13">
        <v>11</v>
      </c>
      <c r="B16" s="13">
        <v>10</v>
      </c>
      <c r="C16" s="14" t="s">
        <v>134</v>
      </c>
      <c r="D16" s="15" t="s">
        <v>189</v>
      </c>
      <c r="E16" s="13">
        <v>1474</v>
      </c>
      <c r="F16" s="14" t="s">
        <v>14</v>
      </c>
      <c r="G16" s="15" t="s">
        <v>430</v>
      </c>
      <c r="H16" s="14" t="s">
        <v>355</v>
      </c>
      <c r="I16" s="14" t="s">
        <v>334</v>
      </c>
      <c r="J16" s="35">
        <v>6</v>
      </c>
    </row>
    <row r="17" spans="1:10" ht="15" customHeight="1">
      <c r="A17" s="13">
        <v>12</v>
      </c>
      <c r="B17" s="13">
        <v>5</v>
      </c>
      <c r="C17" s="14" t="s">
        <v>134</v>
      </c>
      <c r="D17" s="15" t="s">
        <v>337</v>
      </c>
      <c r="E17" s="13">
        <v>1884</v>
      </c>
      <c r="F17" s="14" t="s">
        <v>14</v>
      </c>
      <c r="G17" s="15" t="s">
        <v>171</v>
      </c>
      <c r="H17" s="14" t="s">
        <v>355</v>
      </c>
      <c r="I17" s="14" t="s">
        <v>334</v>
      </c>
      <c r="J17" s="35">
        <v>5</v>
      </c>
    </row>
    <row r="18" spans="1:10" ht="15" customHeight="1">
      <c r="A18" s="13">
        <v>13</v>
      </c>
      <c r="B18" s="13">
        <v>14</v>
      </c>
      <c r="C18" s="14" t="s">
        <v>134</v>
      </c>
      <c r="D18" s="15" t="s">
        <v>388</v>
      </c>
      <c r="E18" s="13">
        <v>1541</v>
      </c>
      <c r="F18" s="14" t="s">
        <v>14</v>
      </c>
      <c r="G18" s="15" t="s">
        <v>159</v>
      </c>
      <c r="H18" s="14" t="s">
        <v>355</v>
      </c>
      <c r="I18" s="14" t="s">
        <v>334</v>
      </c>
      <c r="J18" s="35">
        <v>4</v>
      </c>
    </row>
    <row r="19" spans="1:10" ht="15" customHeight="1">
      <c r="A19" s="13">
        <v>14</v>
      </c>
      <c r="B19" s="13">
        <v>12</v>
      </c>
      <c r="C19" s="14" t="s">
        <v>134</v>
      </c>
      <c r="D19" s="15" t="s">
        <v>431</v>
      </c>
      <c r="E19" s="13">
        <v>1688</v>
      </c>
      <c r="F19" s="14" t="s">
        <v>14</v>
      </c>
      <c r="G19" s="15" t="s">
        <v>165</v>
      </c>
      <c r="H19" s="14" t="s">
        <v>355</v>
      </c>
      <c r="I19" s="14" t="s">
        <v>334</v>
      </c>
      <c r="J19" s="35">
        <v>3</v>
      </c>
    </row>
    <row r="20" spans="1:10" ht="15" customHeight="1">
      <c r="A20" s="13">
        <v>15</v>
      </c>
      <c r="B20" s="13">
        <v>15</v>
      </c>
      <c r="C20" s="14" t="s">
        <v>134</v>
      </c>
      <c r="D20" s="15" t="s">
        <v>432</v>
      </c>
      <c r="E20" s="13">
        <v>1529</v>
      </c>
      <c r="F20" s="14" t="s">
        <v>14</v>
      </c>
      <c r="G20" s="15" t="s">
        <v>142</v>
      </c>
      <c r="H20" s="14" t="s">
        <v>355</v>
      </c>
      <c r="I20" s="14" t="s">
        <v>334</v>
      </c>
      <c r="J20" s="35">
        <v>2</v>
      </c>
    </row>
    <row r="21" spans="1:10" ht="15" customHeight="1">
      <c r="A21" s="13">
        <v>16</v>
      </c>
      <c r="B21" s="13">
        <v>16</v>
      </c>
      <c r="C21" s="14" t="s">
        <v>134</v>
      </c>
      <c r="D21" s="15" t="s">
        <v>433</v>
      </c>
      <c r="E21" s="13">
        <v>1524</v>
      </c>
      <c r="F21" s="14" t="s">
        <v>14</v>
      </c>
      <c r="G21" s="15" t="s">
        <v>434</v>
      </c>
      <c r="H21" s="14" t="s">
        <v>355</v>
      </c>
      <c r="I21" s="14" t="s">
        <v>334</v>
      </c>
      <c r="J21" s="35">
        <v>1</v>
      </c>
    </row>
    <row r="22" spans="1:10" ht="15" customHeight="1">
      <c r="A22" s="13">
        <v>17</v>
      </c>
      <c r="B22" s="13">
        <v>18</v>
      </c>
      <c r="C22" s="14" t="s">
        <v>134</v>
      </c>
      <c r="D22" s="15" t="s">
        <v>435</v>
      </c>
      <c r="E22" s="13">
        <v>1500</v>
      </c>
      <c r="F22" s="14" t="s">
        <v>14</v>
      </c>
      <c r="G22" s="15" t="s">
        <v>436</v>
      </c>
      <c r="H22" s="14" t="s">
        <v>399</v>
      </c>
      <c r="I22" s="14" t="s">
        <v>334</v>
      </c>
      <c r="J22" s="35">
        <v>1</v>
      </c>
    </row>
    <row r="23" spans="1:10" ht="15" customHeight="1">
      <c r="A23" s="13">
        <v>18</v>
      </c>
      <c r="B23" s="13">
        <v>17</v>
      </c>
      <c r="C23" s="14" t="s">
        <v>134</v>
      </c>
      <c r="D23" s="15" t="s">
        <v>437</v>
      </c>
      <c r="E23" s="13">
        <v>1500</v>
      </c>
      <c r="F23" s="14" t="s">
        <v>14</v>
      </c>
      <c r="G23" s="15" t="s">
        <v>438</v>
      </c>
      <c r="H23" s="14" t="s">
        <v>334</v>
      </c>
      <c r="I23" s="14" t="s">
        <v>334</v>
      </c>
      <c r="J23" s="35">
        <v>1</v>
      </c>
    </row>
    <row r="24" ht="15" customHeight="1"/>
    <row r="25" ht="15" customHeight="1">
      <c r="A25" s="18" t="s">
        <v>204</v>
      </c>
    </row>
    <row r="26" ht="15" customHeight="1">
      <c r="A26" s="18" t="s">
        <v>373</v>
      </c>
    </row>
    <row r="27" ht="15" customHeight="1">
      <c r="A27" s="18" t="s">
        <v>206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J8" sqref="J8"/>
    </sheetView>
  </sheetViews>
  <sheetFormatPr defaultColWidth="11.421875" defaultRowHeight="15"/>
  <cols>
    <col min="1" max="1" width="5.421875" style="0" customWidth="1"/>
    <col min="2" max="2" width="29.28125" style="0" customWidth="1"/>
    <col min="3" max="4" width="4.7109375" style="0" customWidth="1"/>
    <col min="5" max="5" width="23.00390625" style="0" customWidth="1"/>
    <col min="6" max="6" width="4.00390625" style="0" customWidth="1"/>
    <col min="7" max="9" width="5.57421875" style="0" customWidth="1"/>
  </cols>
  <sheetData>
    <row r="1" ht="19.5" customHeight="1">
      <c r="A1" s="75" t="s">
        <v>0</v>
      </c>
    </row>
    <row r="3" ht="15">
      <c r="A3" s="76" t="s">
        <v>410</v>
      </c>
    </row>
    <row r="4" ht="15">
      <c r="A4" s="77" t="s">
        <v>411</v>
      </c>
    </row>
    <row r="5" ht="15">
      <c r="E5" s="120">
        <v>41356</v>
      </c>
    </row>
    <row r="6" ht="15">
      <c r="A6" s="76" t="s">
        <v>3</v>
      </c>
    </row>
    <row r="7" spans="1:10" ht="15">
      <c r="A7" s="78" t="s">
        <v>4</v>
      </c>
      <c r="B7" s="79" t="s">
        <v>5</v>
      </c>
      <c r="C7" s="79" t="s">
        <v>6</v>
      </c>
      <c r="D7" s="80" t="s">
        <v>7</v>
      </c>
      <c r="E7" s="79" t="s">
        <v>8</v>
      </c>
      <c r="F7" s="78" t="s">
        <v>209</v>
      </c>
      <c r="G7" s="78" t="s">
        <v>9</v>
      </c>
      <c r="H7" s="78" t="s">
        <v>10</v>
      </c>
      <c r="I7" s="78" t="s">
        <v>11</v>
      </c>
      <c r="J7" s="33" t="s">
        <v>128</v>
      </c>
    </row>
    <row r="8" spans="1:10" ht="15">
      <c r="A8" s="81">
        <v>1</v>
      </c>
      <c r="B8" s="82" t="s">
        <v>212</v>
      </c>
      <c r="C8" s="82" t="s">
        <v>14</v>
      </c>
      <c r="D8" s="83">
        <v>1500</v>
      </c>
      <c r="E8" s="82" t="s">
        <v>213</v>
      </c>
      <c r="F8" s="81">
        <v>5.5</v>
      </c>
      <c r="G8" s="81">
        <v>0</v>
      </c>
      <c r="H8" s="81">
        <v>28</v>
      </c>
      <c r="I8" s="81">
        <v>30</v>
      </c>
      <c r="J8" s="35">
        <v>20</v>
      </c>
    </row>
    <row r="9" spans="1:10" ht="15">
      <c r="A9" s="81">
        <v>2</v>
      </c>
      <c r="B9" s="82" t="s">
        <v>39</v>
      </c>
      <c r="C9" s="82" t="s">
        <v>14</v>
      </c>
      <c r="D9" s="83">
        <v>1814</v>
      </c>
      <c r="E9" s="82" t="s">
        <v>144</v>
      </c>
      <c r="F9" s="81">
        <v>5.5</v>
      </c>
      <c r="G9" s="81">
        <v>0</v>
      </c>
      <c r="H9" s="81">
        <v>25</v>
      </c>
      <c r="I9" s="81">
        <v>28</v>
      </c>
      <c r="J9" s="35">
        <v>17</v>
      </c>
    </row>
    <row r="10" spans="1:10" ht="15">
      <c r="A10" s="81">
        <v>3</v>
      </c>
      <c r="B10" s="82" t="s">
        <v>27</v>
      </c>
      <c r="C10" s="82" t="s">
        <v>14</v>
      </c>
      <c r="D10" s="83">
        <v>1870</v>
      </c>
      <c r="E10" s="82" t="s">
        <v>140</v>
      </c>
      <c r="F10" s="81">
        <v>5.5</v>
      </c>
      <c r="G10" s="81">
        <v>0</v>
      </c>
      <c r="H10" s="81">
        <v>25</v>
      </c>
      <c r="I10" s="81">
        <v>28</v>
      </c>
      <c r="J10" s="35">
        <v>15</v>
      </c>
    </row>
    <row r="11" spans="1:10" ht="15">
      <c r="A11" s="81">
        <v>4</v>
      </c>
      <c r="B11" s="82" t="s">
        <v>16</v>
      </c>
      <c r="C11" s="82" t="s">
        <v>14</v>
      </c>
      <c r="D11" s="83">
        <v>2003</v>
      </c>
      <c r="E11" s="82" t="s">
        <v>142</v>
      </c>
      <c r="F11" s="81">
        <v>5</v>
      </c>
      <c r="G11" s="81">
        <v>0</v>
      </c>
      <c r="H11" s="81">
        <v>29</v>
      </c>
      <c r="I11" s="81">
        <v>29</v>
      </c>
      <c r="J11" s="35">
        <v>13</v>
      </c>
    </row>
    <row r="12" spans="1:10" ht="15">
      <c r="A12" s="81">
        <v>5</v>
      </c>
      <c r="B12" s="82" t="s">
        <v>412</v>
      </c>
      <c r="C12" s="82" t="s">
        <v>14</v>
      </c>
      <c r="D12" s="83">
        <v>1876</v>
      </c>
      <c r="E12" s="82" t="s">
        <v>159</v>
      </c>
      <c r="F12" s="81">
        <v>5</v>
      </c>
      <c r="G12" s="81">
        <v>0</v>
      </c>
      <c r="H12" s="81">
        <v>21</v>
      </c>
      <c r="I12" s="81">
        <v>23</v>
      </c>
      <c r="J12" s="35">
        <v>12</v>
      </c>
    </row>
    <row r="13" spans="1:10" ht="15">
      <c r="A13" s="81">
        <v>6</v>
      </c>
      <c r="B13" s="82" t="s">
        <v>236</v>
      </c>
      <c r="C13" s="82" t="s">
        <v>14</v>
      </c>
      <c r="D13" s="83">
        <v>1843</v>
      </c>
      <c r="E13" s="82" t="s">
        <v>140</v>
      </c>
      <c r="F13" s="81">
        <v>4.5</v>
      </c>
      <c r="G13" s="81">
        <v>0</v>
      </c>
      <c r="H13" s="81">
        <v>28.5</v>
      </c>
      <c r="I13" s="81">
        <v>31.5</v>
      </c>
      <c r="J13" s="35">
        <v>11</v>
      </c>
    </row>
    <row r="14" spans="1:10" ht="15">
      <c r="A14" s="81">
        <v>7</v>
      </c>
      <c r="B14" s="82" t="s">
        <v>413</v>
      </c>
      <c r="C14" s="82" t="s">
        <v>301</v>
      </c>
      <c r="D14" s="83">
        <v>1997</v>
      </c>
      <c r="E14" s="82" t="s">
        <v>159</v>
      </c>
      <c r="F14" s="81">
        <v>4.5</v>
      </c>
      <c r="G14" s="81">
        <v>0</v>
      </c>
      <c r="H14" s="81">
        <v>26.5</v>
      </c>
      <c r="I14" s="81">
        <v>29.5</v>
      </c>
      <c r="J14" s="35">
        <v>10</v>
      </c>
    </row>
    <row r="15" spans="1:10" ht="15">
      <c r="A15" s="81">
        <v>8</v>
      </c>
      <c r="B15" s="82" t="s">
        <v>24</v>
      </c>
      <c r="C15" s="82" t="s">
        <v>14</v>
      </c>
      <c r="D15" s="83">
        <v>1859</v>
      </c>
      <c r="E15" s="82" t="s">
        <v>142</v>
      </c>
      <c r="F15" s="81">
        <v>4.5</v>
      </c>
      <c r="G15" s="81">
        <v>0</v>
      </c>
      <c r="H15" s="81">
        <v>25</v>
      </c>
      <c r="I15" s="81">
        <v>28</v>
      </c>
      <c r="J15" s="35">
        <v>9</v>
      </c>
    </row>
    <row r="16" spans="1:10" ht="15">
      <c r="A16" s="81">
        <v>9</v>
      </c>
      <c r="B16" s="82" t="s">
        <v>219</v>
      </c>
      <c r="C16" s="82" t="s">
        <v>14</v>
      </c>
      <c r="D16" s="83">
        <v>1766</v>
      </c>
      <c r="E16" s="82" t="s">
        <v>153</v>
      </c>
      <c r="F16" s="81">
        <v>4</v>
      </c>
      <c r="G16" s="81">
        <v>0</v>
      </c>
      <c r="H16" s="81">
        <v>27.5</v>
      </c>
      <c r="I16" s="81">
        <v>30.5</v>
      </c>
      <c r="J16" s="35">
        <v>8</v>
      </c>
    </row>
    <row r="17" spans="1:10" ht="15">
      <c r="A17" s="81">
        <v>10</v>
      </c>
      <c r="B17" s="82" t="s">
        <v>44</v>
      </c>
      <c r="C17" s="82" t="s">
        <v>14</v>
      </c>
      <c r="D17" s="83">
        <v>1810</v>
      </c>
      <c r="E17" s="82" t="s">
        <v>140</v>
      </c>
      <c r="F17" s="81">
        <v>4</v>
      </c>
      <c r="G17" s="81">
        <v>0</v>
      </c>
      <c r="H17" s="81">
        <v>26.5</v>
      </c>
      <c r="I17" s="81">
        <v>28.5</v>
      </c>
      <c r="J17" s="35">
        <v>7</v>
      </c>
    </row>
    <row r="18" spans="1:10" ht="15">
      <c r="A18" s="81">
        <v>11</v>
      </c>
      <c r="B18" s="82" t="s">
        <v>312</v>
      </c>
      <c r="C18" s="82" t="s">
        <v>14</v>
      </c>
      <c r="D18" s="83">
        <v>1743</v>
      </c>
      <c r="E18" s="82" t="s">
        <v>159</v>
      </c>
      <c r="F18" s="81">
        <v>4</v>
      </c>
      <c r="G18" s="81">
        <v>0</v>
      </c>
      <c r="H18" s="81">
        <v>26</v>
      </c>
      <c r="I18" s="81">
        <v>29</v>
      </c>
      <c r="J18" s="35">
        <v>6</v>
      </c>
    </row>
    <row r="19" spans="1:10" ht="15">
      <c r="A19" s="81">
        <v>12</v>
      </c>
      <c r="B19" s="82" t="s">
        <v>112</v>
      </c>
      <c r="C19" s="82" t="s">
        <v>14</v>
      </c>
      <c r="D19" s="83">
        <v>1658</v>
      </c>
      <c r="E19" s="82" t="s">
        <v>414</v>
      </c>
      <c r="F19" s="81">
        <v>4</v>
      </c>
      <c r="G19" s="81">
        <v>0</v>
      </c>
      <c r="H19" s="81">
        <v>23.5</v>
      </c>
      <c r="I19" s="81">
        <v>23.5</v>
      </c>
      <c r="J19" s="35">
        <v>5</v>
      </c>
    </row>
    <row r="20" spans="1:10" ht="15">
      <c r="A20" s="81">
        <v>13</v>
      </c>
      <c r="B20" s="82" t="s">
        <v>47</v>
      </c>
      <c r="C20" s="82" t="s">
        <v>14</v>
      </c>
      <c r="D20" s="83">
        <v>1716</v>
      </c>
      <c r="E20" s="82" t="s">
        <v>142</v>
      </c>
      <c r="F20" s="81">
        <v>4</v>
      </c>
      <c r="G20" s="81">
        <v>0</v>
      </c>
      <c r="H20" s="81">
        <v>23</v>
      </c>
      <c r="I20" s="81">
        <v>24</v>
      </c>
      <c r="J20" s="35">
        <v>4</v>
      </c>
    </row>
    <row r="21" spans="1:10" ht="15">
      <c r="A21" s="81">
        <v>14</v>
      </c>
      <c r="B21" s="82" t="s">
        <v>311</v>
      </c>
      <c r="C21" s="82" t="s">
        <v>14</v>
      </c>
      <c r="D21" s="83">
        <v>1529</v>
      </c>
      <c r="E21" s="82" t="s">
        <v>415</v>
      </c>
      <c r="F21" s="81">
        <v>4</v>
      </c>
      <c r="G21" s="81">
        <v>0</v>
      </c>
      <c r="H21" s="81">
        <v>21.5</v>
      </c>
      <c r="I21" s="81">
        <v>23.5</v>
      </c>
      <c r="J21" s="35">
        <v>3</v>
      </c>
    </row>
    <row r="22" spans="1:10" ht="15">
      <c r="A22" s="81">
        <v>15</v>
      </c>
      <c r="B22" s="82" t="s">
        <v>37</v>
      </c>
      <c r="C22" s="82" t="s">
        <v>14</v>
      </c>
      <c r="D22" s="83">
        <v>1603</v>
      </c>
      <c r="E22" s="82" t="s">
        <v>144</v>
      </c>
      <c r="F22" s="81">
        <v>4</v>
      </c>
      <c r="G22" s="81">
        <v>0</v>
      </c>
      <c r="H22" s="81">
        <v>19.5</v>
      </c>
      <c r="I22" s="81">
        <v>19.5</v>
      </c>
      <c r="J22" s="35">
        <v>2</v>
      </c>
    </row>
    <row r="23" spans="1:10" ht="15">
      <c r="A23" s="81">
        <v>16</v>
      </c>
      <c r="B23" s="82" t="s">
        <v>31</v>
      </c>
      <c r="C23" s="82" t="s">
        <v>14</v>
      </c>
      <c r="D23" s="83">
        <v>1708</v>
      </c>
      <c r="E23" s="82" t="s">
        <v>393</v>
      </c>
      <c r="F23" s="81">
        <v>4</v>
      </c>
      <c r="G23" s="81">
        <v>0</v>
      </c>
      <c r="H23" s="81">
        <v>19</v>
      </c>
      <c r="I23" s="81">
        <v>19</v>
      </c>
      <c r="J23" s="35">
        <v>1</v>
      </c>
    </row>
    <row r="24" spans="1:10" ht="15">
      <c r="A24" s="81">
        <v>17</v>
      </c>
      <c r="B24" s="82" t="s">
        <v>416</v>
      </c>
      <c r="C24" s="82" t="s">
        <v>14</v>
      </c>
      <c r="D24" s="83">
        <v>1639</v>
      </c>
      <c r="E24" s="82" t="s">
        <v>382</v>
      </c>
      <c r="F24" s="81">
        <v>3</v>
      </c>
      <c r="G24" s="81">
        <v>0</v>
      </c>
      <c r="H24" s="81">
        <v>26.5</v>
      </c>
      <c r="I24" s="81">
        <v>28.5</v>
      </c>
      <c r="J24" s="35">
        <v>1</v>
      </c>
    </row>
    <row r="25" spans="1:10" ht="15">
      <c r="A25" s="81">
        <v>18</v>
      </c>
      <c r="B25" s="82" t="s">
        <v>417</v>
      </c>
      <c r="C25" s="82" t="s">
        <v>14</v>
      </c>
      <c r="D25" s="83">
        <v>1541</v>
      </c>
      <c r="E25" s="82" t="s">
        <v>159</v>
      </c>
      <c r="F25" s="81">
        <v>3</v>
      </c>
      <c r="G25" s="81">
        <v>0</v>
      </c>
      <c r="H25" s="81">
        <v>24</v>
      </c>
      <c r="I25" s="81">
        <v>26</v>
      </c>
      <c r="J25" s="35">
        <v>1</v>
      </c>
    </row>
    <row r="26" spans="1:10" ht="15">
      <c r="A26" s="81">
        <v>19</v>
      </c>
      <c r="B26" s="82" t="s">
        <v>60</v>
      </c>
      <c r="C26" s="82" t="s">
        <v>14</v>
      </c>
      <c r="D26" s="83">
        <v>1500</v>
      </c>
      <c r="E26" s="82" t="s">
        <v>61</v>
      </c>
      <c r="F26" s="81">
        <v>3</v>
      </c>
      <c r="G26" s="81">
        <v>0</v>
      </c>
      <c r="H26" s="81">
        <v>23.5</v>
      </c>
      <c r="I26" s="81">
        <v>25.5</v>
      </c>
      <c r="J26" s="35">
        <v>1</v>
      </c>
    </row>
    <row r="27" spans="1:10" ht="15">
      <c r="A27" s="81">
        <v>20</v>
      </c>
      <c r="B27" s="82" t="s">
        <v>66</v>
      </c>
      <c r="C27" s="82" t="s">
        <v>14</v>
      </c>
      <c r="D27" s="83">
        <v>1471</v>
      </c>
      <c r="E27" s="82" t="s">
        <v>159</v>
      </c>
      <c r="F27" s="81">
        <v>3</v>
      </c>
      <c r="G27" s="81">
        <v>0</v>
      </c>
      <c r="H27" s="81">
        <v>22.5</v>
      </c>
      <c r="I27" s="81">
        <v>23.5</v>
      </c>
      <c r="J27" s="35">
        <v>1</v>
      </c>
    </row>
    <row r="28" spans="1:10" ht="15">
      <c r="A28" s="81">
        <v>21</v>
      </c>
      <c r="B28" s="82" t="s">
        <v>227</v>
      </c>
      <c r="C28" s="82" t="s">
        <v>14</v>
      </c>
      <c r="D28" s="83">
        <v>1545</v>
      </c>
      <c r="E28" s="82" t="s">
        <v>393</v>
      </c>
      <c r="F28" s="81">
        <v>3</v>
      </c>
      <c r="G28" s="81">
        <v>0</v>
      </c>
      <c r="H28" s="81">
        <v>21</v>
      </c>
      <c r="I28" s="81">
        <v>23</v>
      </c>
      <c r="J28" s="35">
        <v>1</v>
      </c>
    </row>
    <row r="29" spans="1:10" ht="15">
      <c r="A29" s="81">
        <v>22</v>
      </c>
      <c r="B29" s="82" t="s">
        <v>57</v>
      </c>
      <c r="C29" s="82" t="s">
        <v>14</v>
      </c>
      <c r="D29" s="83">
        <v>1543</v>
      </c>
      <c r="E29" s="82" t="s">
        <v>144</v>
      </c>
      <c r="F29" s="81">
        <v>3</v>
      </c>
      <c r="G29" s="81">
        <v>0</v>
      </c>
      <c r="H29" s="81">
        <v>20.5</v>
      </c>
      <c r="I29" s="81">
        <v>21.5</v>
      </c>
      <c r="J29" s="35">
        <v>1</v>
      </c>
    </row>
    <row r="30" spans="1:10" ht="15">
      <c r="A30" s="81">
        <v>23</v>
      </c>
      <c r="B30" s="82" t="s">
        <v>418</v>
      </c>
      <c r="C30" s="82" t="s">
        <v>14</v>
      </c>
      <c r="D30" s="83">
        <v>1790</v>
      </c>
      <c r="E30" s="82" t="s">
        <v>173</v>
      </c>
      <c r="F30" s="81">
        <v>2</v>
      </c>
      <c r="G30" s="81">
        <v>0</v>
      </c>
      <c r="H30" s="81">
        <v>23</v>
      </c>
      <c r="I30" s="81">
        <v>25</v>
      </c>
      <c r="J30" s="35">
        <v>1</v>
      </c>
    </row>
    <row r="31" spans="1:10" ht="15">
      <c r="A31" s="81">
        <v>24</v>
      </c>
      <c r="B31" s="82" t="s">
        <v>419</v>
      </c>
      <c r="C31" s="82" t="s">
        <v>14</v>
      </c>
      <c r="D31" s="83">
        <v>1500</v>
      </c>
      <c r="E31" s="82" t="s">
        <v>258</v>
      </c>
      <c r="F31" s="81">
        <v>2</v>
      </c>
      <c r="G31" s="81">
        <v>0</v>
      </c>
      <c r="H31" s="81">
        <v>22.5</v>
      </c>
      <c r="I31" s="81">
        <v>24.5</v>
      </c>
      <c r="J31" s="35">
        <v>1</v>
      </c>
    </row>
    <row r="32" spans="1:10" ht="15">
      <c r="A32" s="81">
        <v>25</v>
      </c>
      <c r="B32" s="82" t="s">
        <v>420</v>
      </c>
      <c r="C32" s="82" t="s">
        <v>14</v>
      </c>
      <c r="D32" s="83">
        <v>1562</v>
      </c>
      <c r="E32" s="82" t="s">
        <v>153</v>
      </c>
      <c r="F32" s="81">
        <v>2</v>
      </c>
      <c r="G32" s="81">
        <v>0</v>
      </c>
      <c r="H32" s="81">
        <v>18.5</v>
      </c>
      <c r="I32" s="81">
        <v>20.5</v>
      </c>
      <c r="J32" s="35">
        <v>1</v>
      </c>
    </row>
    <row r="33" spans="1:10" ht="15">
      <c r="A33" s="81">
        <v>26</v>
      </c>
      <c r="B33" s="82" t="s">
        <v>421</v>
      </c>
      <c r="C33" s="82" t="s">
        <v>14</v>
      </c>
      <c r="D33" s="83">
        <v>1150</v>
      </c>
      <c r="E33" s="82" t="s">
        <v>415</v>
      </c>
      <c r="F33" s="81">
        <v>2</v>
      </c>
      <c r="G33" s="81">
        <v>0</v>
      </c>
      <c r="H33" s="81">
        <v>18.5</v>
      </c>
      <c r="I33" s="81">
        <v>19.5</v>
      </c>
      <c r="J33" s="35">
        <v>1</v>
      </c>
    </row>
    <row r="34" spans="1:10" ht="15">
      <c r="A34" s="81">
        <v>27</v>
      </c>
      <c r="B34" s="82" t="s">
        <v>263</v>
      </c>
      <c r="C34" s="82" t="s">
        <v>14</v>
      </c>
      <c r="D34" s="83">
        <v>1425</v>
      </c>
      <c r="E34" s="82" t="s">
        <v>393</v>
      </c>
      <c r="F34" s="81">
        <v>1</v>
      </c>
      <c r="G34" s="81">
        <v>0</v>
      </c>
      <c r="H34" s="81">
        <v>21.5</v>
      </c>
      <c r="I34" s="81">
        <v>23.5</v>
      </c>
      <c r="J34" s="35">
        <v>1</v>
      </c>
    </row>
    <row r="35" spans="1:10" ht="15">
      <c r="A35" s="81">
        <v>28</v>
      </c>
      <c r="B35" s="82" t="s">
        <v>422</v>
      </c>
      <c r="C35" s="82" t="s">
        <v>14</v>
      </c>
      <c r="D35" s="83">
        <v>2051</v>
      </c>
      <c r="E35" s="82" t="s">
        <v>165</v>
      </c>
      <c r="F35" s="81">
        <v>0</v>
      </c>
      <c r="G35" s="81">
        <v>0</v>
      </c>
      <c r="H35" s="81">
        <v>23</v>
      </c>
      <c r="I35" s="81">
        <v>26.5</v>
      </c>
      <c r="J35" s="35">
        <v>1</v>
      </c>
    </row>
    <row r="36" spans="1:10" ht="15">
      <c r="A36" s="81">
        <v>29</v>
      </c>
      <c r="B36" s="82" t="s">
        <v>211</v>
      </c>
      <c r="C36" s="82" t="s">
        <v>14</v>
      </c>
      <c r="D36" s="83">
        <v>1906</v>
      </c>
      <c r="E36" s="82" t="s">
        <v>159</v>
      </c>
      <c r="F36" s="81">
        <v>0</v>
      </c>
      <c r="G36" s="81">
        <v>0</v>
      </c>
      <c r="H36" s="81">
        <v>22</v>
      </c>
      <c r="I36" s="81">
        <v>25.5</v>
      </c>
      <c r="J36" s="35">
        <v>1</v>
      </c>
    </row>
    <row r="38" ht="15">
      <c r="A38" s="76" t="s">
        <v>113</v>
      </c>
    </row>
    <row r="39" ht="15">
      <c r="A39" s="84" t="s">
        <v>324</v>
      </c>
    </row>
    <row r="40" ht="15">
      <c r="A40" s="84" t="s">
        <v>285</v>
      </c>
    </row>
    <row r="41" ht="15">
      <c r="A41" s="84" t="s">
        <v>116</v>
      </c>
    </row>
    <row r="43" ht="15">
      <c r="A43" s="85" t="s">
        <v>423</v>
      </c>
    </row>
    <row r="44" ht="15">
      <c r="A44" s="75" t="s">
        <v>118</v>
      </c>
    </row>
  </sheetData>
  <sheetProtection/>
  <hyperlinks>
    <hyperlink ref="A1:I1" r:id="rId1" display="http://chess-results.com/"/>
    <hyperlink ref="A43:I43" r:id="rId2" display="http://chess-results.com/tnr95807.aspx?lan=10"/>
    <hyperlink ref="A44:I44" r:id="rId3" display="http://chess-results.com/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K8" sqref="K8:K41"/>
    </sheetView>
  </sheetViews>
  <sheetFormatPr defaultColWidth="11.421875" defaultRowHeight="15"/>
  <cols>
    <col min="1" max="1" width="5.421875" style="0" customWidth="1"/>
    <col min="2" max="2" width="0" style="0" hidden="1" customWidth="1"/>
    <col min="3" max="3" width="28.28125" style="0" customWidth="1"/>
    <col min="4" max="5" width="4.7109375" style="0" customWidth="1"/>
    <col min="6" max="6" width="23.00390625" style="0" customWidth="1"/>
    <col min="7" max="7" width="4.00390625" style="0" customWidth="1"/>
    <col min="8" max="10" width="5.57421875" style="0" customWidth="1"/>
  </cols>
  <sheetData>
    <row r="1" ht="19.5" customHeight="1">
      <c r="A1" s="21" t="s">
        <v>0</v>
      </c>
    </row>
    <row r="3" ht="15">
      <c r="A3" s="22" t="s">
        <v>439</v>
      </c>
    </row>
    <row r="4" ht="15">
      <c r="A4" s="23" t="s">
        <v>440</v>
      </c>
    </row>
    <row r="5" ht="15">
      <c r="F5" s="120">
        <v>41370</v>
      </c>
    </row>
    <row r="6" ht="15">
      <c r="A6" s="22" t="s">
        <v>3</v>
      </c>
    </row>
    <row r="7" spans="1:11" ht="15">
      <c r="A7" s="24" t="s">
        <v>4</v>
      </c>
      <c r="B7" s="25"/>
      <c r="C7" s="25" t="s">
        <v>5</v>
      </c>
      <c r="D7" s="25" t="s">
        <v>6</v>
      </c>
      <c r="E7" s="26" t="s">
        <v>7</v>
      </c>
      <c r="F7" s="25" t="s">
        <v>8</v>
      </c>
      <c r="G7" s="24" t="s">
        <v>209</v>
      </c>
      <c r="H7" s="24" t="s">
        <v>9</v>
      </c>
      <c r="I7" s="24" t="s">
        <v>10</v>
      </c>
      <c r="J7" s="24" t="s">
        <v>11</v>
      </c>
      <c r="K7" s="33" t="s">
        <v>128</v>
      </c>
    </row>
    <row r="8" spans="1:11" ht="15">
      <c r="A8" s="27">
        <v>1</v>
      </c>
      <c r="B8" s="1"/>
      <c r="C8" s="1" t="s">
        <v>214</v>
      </c>
      <c r="D8" s="1" t="s">
        <v>14</v>
      </c>
      <c r="E8" s="28">
        <v>2003</v>
      </c>
      <c r="F8" s="1" t="s">
        <v>171</v>
      </c>
      <c r="G8" s="27">
        <v>6</v>
      </c>
      <c r="H8" s="27">
        <v>0</v>
      </c>
      <c r="I8" s="27">
        <v>28</v>
      </c>
      <c r="J8" s="27">
        <v>31</v>
      </c>
      <c r="K8" s="35">
        <v>20</v>
      </c>
    </row>
    <row r="9" spans="1:11" ht="15">
      <c r="A9" s="27">
        <v>2</v>
      </c>
      <c r="B9" s="1"/>
      <c r="C9" s="1" t="s">
        <v>228</v>
      </c>
      <c r="D9" s="1" t="s">
        <v>14</v>
      </c>
      <c r="E9" s="28">
        <v>1826</v>
      </c>
      <c r="F9" s="1" t="s">
        <v>414</v>
      </c>
      <c r="G9" s="27">
        <v>5.5</v>
      </c>
      <c r="H9" s="27">
        <v>1</v>
      </c>
      <c r="I9" s="27">
        <v>29.5</v>
      </c>
      <c r="J9" s="27">
        <v>33</v>
      </c>
      <c r="K9" s="35">
        <v>17</v>
      </c>
    </row>
    <row r="10" spans="1:11" ht="15">
      <c r="A10" s="27">
        <v>3</v>
      </c>
      <c r="B10" s="1"/>
      <c r="C10" s="1" t="s">
        <v>226</v>
      </c>
      <c r="D10" s="1" t="s">
        <v>14</v>
      </c>
      <c r="E10" s="28">
        <v>1766</v>
      </c>
      <c r="F10" s="1" t="s">
        <v>148</v>
      </c>
      <c r="G10" s="27">
        <v>5.5</v>
      </c>
      <c r="H10" s="27">
        <v>0</v>
      </c>
      <c r="I10" s="27">
        <v>27.5</v>
      </c>
      <c r="J10" s="27">
        <v>29.5</v>
      </c>
      <c r="K10" s="35">
        <v>15</v>
      </c>
    </row>
    <row r="11" spans="1:11" ht="15">
      <c r="A11" s="27">
        <v>4</v>
      </c>
      <c r="B11" s="1"/>
      <c r="C11" s="1" t="s">
        <v>31</v>
      </c>
      <c r="D11" s="1" t="s">
        <v>14</v>
      </c>
      <c r="E11" s="28">
        <v>1723</v>
      </c>
      <c r="F11" s="1" t="s">
        <v>393</v>
      </c>
      <c r="G11" s="27">
        <v>5</v>
      </c>
      <c r="H11" s="27">
        <v>0</v>
      </c>
      <c r="I11" s="27">
        <v>28</v>
      </c>
      <c r="J11" s="27">
        <v>31</v>
      </c>
      <c r="K11" s="35">
        <v>13</v>
      </c>
    </row>
    <row r="12" spans="1:11" ht="15">
      <c r="A12" s="27">
        <v>5</v>
      </c>
      <c r="B12" s="1"/>
      <c r="C12" s="1" t="s">
        <v>441</v>
      </c>
      <c r="D12" s="1" t="s">
        <v>14</v>
      </c>
      <c r="E12" s="28">
        <v>1500</v>
      </c>
      <c r="F12" s="1" t="s">
        <v>213</v>
      </c>
      <c r="G12" s="27">
        <v>5</v>
      </c>
      <c r="H12" s="27">
        <v>0</v>
      </c>
      <c r="I12" s="27">
        <v>25.5</v>
      </c>
      <c r="J12" s="27">
        <v>28.5</v>
      </c>
      <c r="K12" s="35">
        <v>12</v>
      </c>
    </row>
    <row r="13" spans="1:11" ht="15">
      <c r="A13" s="27">
        <v>6</v>
      </c>
      <c r="B13" s="1"/>
      <c r="C13" s="1" t="s">
        <v>219</v>
      </c>
      <c r="D13" s="1" t="s">
        <v>14</v>
      </c>
      <c r="E13" s="28">
        <v>1791</v>
      </c>
      <c r="F13" s="1" t="s">
        <v>153</v>
      </c>
      <c r="G13" s="27">
        <v>5</v>
      </c>
      <c r="H13" s="27">
        <v>0</v>
      </c>
      <c r="I13" s="27">
        <v>22</v>
      </c>
      <c r="J13" s="27">
        <v>22</v>
      </c>
      <c r="K13" s="35">
        <v>11</v>
      </c>
    </row>
    <row r="14" spans="1:11" ht="15">
      <c r="A14" s="27">
        <v>7</v>
      </c>
      <c r="B14" s="1"/>
      <c r="C14" s="1" t="s">
        <v>50</v>
      </c>
      <c r="D14" s="1" t="s">
        <v>14</v>
      </c>
      <c r="E14" s="28">
        <v>1742</v>
      </c>
      <c r="F14" s="1" t="s">
        <v>414</v>
      </c>
      <c r="G14" s="27">
        <v>5</v>
      </c>
      <c r="H14" s="27">
        <v>0</v>
      </c>
      <c r="I14" s="27">
        <v>20.5</v>
      </c>
      <c r="J14" s="27">
        <v>23</v>
      </c>
      <c r="K14" s="35">
        <v>10</v>
      </c>
    </row>
    <row r="15" spans="1:11" ht="15">
      <c r="A15" s="27">
        <v>8</v>
      </c>
      <c r="B15" s="1"/>
      <c r="C15" s="1" t="s">
        <v>253</v>
      </c>
      <c r="D15" s="1" t="s">
        <v>14</v>
      </c>
      <c r="E15" s="28">
        <v>1658</v>
      </c>
      <c r="F15" s="1" t="s">
        <v>382</v>
      </c>
      <c r="G15" s="27">
        <v>4.5</v>
      </c>
      <c r="H15" s="27">
        <v>0.5</v>
      </c>
      <c r="I15" s="27">
        <v>27</v>
      </c>
      <c r="J15" s="27">
        <v>29</v>
      </c>
      <c r="K15" s="35">
        <v>9</v>
      </c>
    </row>
    <row r="16" spans="1:11" ht="15">
      <c r="A16" s="27">
        <v>9</v>
      </c>
      <c r="B16" s="1"/>
      <c r="C16" s="1" t="s">
        <v>442</v>
      </c>
      <c r="D16" s="1" t="s">
        <v>14</v>
      </c>
      <c r="E16" s="28">
        <v>1547</v>
      </c>
      <c r="F16" s="1" t="s">
        <v>414</v>
      </c>
      <c r="G16" s="27">
        <v>4.5</v>
      </c>
      <c r="H16" s="27">
        <v>0.5</v>
      </c>
      <c r="I16" s="27">
        <v>24</v>
      </c>
      <c r="J16" s="27">
        <v>27</v>
      </c>
      <c r="K16" s="35">
        <v>8</v>
      </c>
    </row>
    <row r="17" spans="1:11" ht="15">
      <c r="A17" s="27">
        <v>10</v>
      </c>
      <c r="B17" s="1"/>
      <c r="C17" s="1" t="s">
        <v>35</v>
      </c>
      <c r="D17" s="1" t="s">
        <v>14</v>
      </c>
      <c r="E17" s="28">
        <v>1722</v>
      </c>
      <c r="F17" s="1" t="s">
        <v>148</v>
      </c>
      <c r="G17" s="27">
        <v>4</v>
      </c>
      <c r="H17" s="27">
        <v>0</v>
      </c>
      <c r="I17" s="27">
        <v>28</v>
      </c>
      <c r="J17" s="27">
        <v>31</v>
      </c>
      <c r="K17" s="35">
        <v>7</v>
      </c>
    </row>
    <row r="18" spans="1:11" ht="15">
      <c r="A18" s="27">
        <v>11</v>
      </c>
      <c r="B18" s="1"/>
      <c r="C18" s="1" t="s">
        <v>60</v>
      </c>
      <c r="D18" s="1" t="s">
        <v>14</v>
      </c>
      <c r="E18" s="28">
        <v>1500</v>
      </c>
      <c r="F18" s="1" t="s">
        <v>61</v>
      </c>
      <c r="G18" s="27">
        <v>4</v>
      </c>
      <c r="H18" s="27">
        <v>0</v>
      </c>
      <c r="I18" s="27">
        <v>23</v>
      </c>
      <c r="J18" s="27">
        <v>26</v>
      </c>
      <c r="K18" s="35">
        <v>6</v>
      </c>
    </row>
    <row r="19" spans="1:11" ht="15">
      <c r="A19" s="27">
        <v>12</v>
      </c>
      <c r="B19" s="1"/>
      <c r="C19" s="1" t="s">
        <v>443</v>
      </c>
      <c r="D19" s="1" t="s">
        <v>14</v>
      </c>
      <c r="E19" s="28">
        <v>1532</v>
      </c>
      <c r="F19" s="1" t="s">
        <v>414</v>
      </c>
      <c r="G19" s="27">
        <v>4</v>
      </c>
      <c r="H19" s="27">
        <v>0</v>
      </c>
      <c r="I19" s="27">
        <v>22.5</v>
      </c>
      <c r="J19" s="27">
        <v>25.5</v>
      </c>
      <c r="K19" s="35">
        <v>5</v>
      </c>
    </row>
    <row r="20" spans="1:11" ht="15">
      <c r="A20" s="27">
        <v>13</v>
      </c>
      <c r="B20" s="1"/>
      <c r="C20" s="1" t="s">
        <v>444</v>
      </c>
      <c r="D20" s="1" t="s">
        <v>14</v>
      </c>
      <c r="E20" s="28">
        <v>1789</v>
      </c>
      <c r="F20" s="1" t="s">
        <v>159</v>
      </c>
      <c r="G20" s="27">
        <v>4</v>
      </c>
      <c r="H20" s="27">
        <v>0</v>
      </c>
      <c r="I20" s="27">
        <v>21.5</v>
      </c>
      <c r="J20" s="27">
        <v>23.5</v>
      </c>
      <c r="K20" s="35">
        <v>4</v>
      </c>
    </row>
    <row r="21" spans="1:11" ht="15">
      <c r="A21" s="27">
        <v>14</v>
      </c>
      <c r="B21" s="1"/>
      <c r="C21" s="1" t="s">
        <v>445</v>
      </c>
      <c r="D21" s="1" t="s">
        <v>14</v>
      </c>
      <c r="E21" s="28">
        <v>1506</v>
      </c>
      <c r="F21" s="1" t="s">
        <v>159</v>
      </c>
      <c r="G21" s="27">
        <v>4</v>
      </c>
      <c r="H21" s="27">
        <v>0</v>
      </c>
      <c r="I21" s="27">
        <v>21.5</v>
      </c>
      <c r="J21" s="27">
        <v>23.5</v>
      </c>
      <c r="K21" s="35">
        <v>3</v>
      </c>
    </row>
    <row r="22" spans="1:11" ht="15">
      <c r="A22" s="27">
        <v>15</v>
      </c>
      <c r="B22" s="1"/>
      <c r="C22" s="1" t="s">
        <v>21</v>
      </c>
      <c r="D22" s="1" t="s">
        <v>14</v>
      </c>
      <c r="E22" s="28">
        <v>1819</v>
      </c>
      <c r="F22" s="1" t="s">
        <v>414</v>
      </c>
      <c r="G22" s="27">
        <v>4</v>
      </c>
      <c r="H22" s="27">
        <v>0</v>
      </c>
      <c r="I22" s="27">
        <v>19.5</v>
      </c>
      <c r="J22" s="27">
        <v>20.5</v>
      </c>
      <c r="K22" s="35">
        <v>2</v>
      </c>
    </row>
    <row r="23" spans="1:11" ht="15">
      <c r="A23" s="27">
        <v>16</v>
      </c>
      <c r="B23" s="1"/>
      <c r="C23" s="1" t="s">
        <v>112</v>
      </c>
      <c r="D23" s="1" t="s">
        <v>14</v>
      </c>
      <c r="E23" s="28">
        <v>1682</v>
      </c>
      <c r="F23" s="1" t="s">
        <v>414</v>
      </c>
      <c r="G23" s="27">
        <v>3.5</v>
      </c>
      <c r="H23" s="27">
        <v>0</v>
      </c>
      <c r="I23" s="27">
        <v>25.5</v>
      </c>
      <c r="J23" s="27">
        <v>28.5</v>
      </c>
      <c r="K23" s="35">
        <v>1</v>
      </c>
    </row>
    <row r="24" spans="1:11" ht="15">
      <c r="A24" s="27">
        <v>17</v>
      </c>
      <c r="B24" s="1"/>
      <c r="C24" s="1" t="s">
        <v>51</v>
      </c>
      <c r="D24" s="1" t="s">
        <v>14</v>
      </c>
      <c r="E24" s="28">
        <v>1833</v>
      </c>
      <c r="F24" s="1" t="s">
        <v>414</v>
      </c>
      <c r="G24" s="27">
        <v>3.5</v>
      </c>
      <c r="H24" s="27">
        <v>0</v>
      </c>
      <c r="I24" s="27">
        <v>24.5</v>
      </c>
      <c r="J24" s="27">
        <v>27</v>
      </c>
      <c r="K24" s="35">
        <v>1</v>
      </c>
    </row>
    <row r="25" spans="1:11" ht="15">
      <c r="A25" s="27">
        <v>18</v>
      </c>
      <c r="B25" s="1"/>
      <c r="C25" s="1" t="s">
        <v>446</v>
      </c>
      <c r="D25" s="1" t="s">
        <v>14</v>
      </c>
      <c r="E25" s="28">
        <v>1661</v>
      </c>
      <c r="F25" s="1" t="s">
        <v>447</v>
      </c>
      <c r="G25" s="27">
        <v>3.5</v>
      </c>
      <c r="H25" s="27">
        <v>0</v>
      </c>
      <c r="I25" s="27">
        <v>19</v>
      </c>
      <c r="J25" s="27">
        <v>20</v>
      </c>
      <c r="K25" s="35">
        <v>1</v>
      </c>
    </row>
    <row r="26" spans="1:11" ht="15">
      <c r="A26" s="27">
        <v>19</v>
      </c>
      <c r="B26" s="1"/>
      <c r="C26" s="1" t="s">
        <v>55</v>
      </c>
      <c r="D26" s="1" t="s">
        <v>14</v>
      </c>
      <c r="E26" s="28">
        <v>1541</v>
      </c>
      <c r="F26" s="1" t="s">
        <v>159</v>
      </c>
      <c r="G26" s="27">
        <v>3</v>
      </c>
      <c r="H26" s="27">
        <v>0</v>
      </c>
      <c r="I26" s="27">
        <v>27.5</v>
      </c>
      <c r="J26" s="27">
        <v>30.5</v>
      </c>
      <c r="K26" s="35">
        <v>1</v>
      </c>
    </row>
    <row r="27" spans="1:11" ht="15">
      <c r="A27" s="27">
        <v>20</v>
      </c>
      <c r="B27" s="1"/>
      <c r="C27" s="1" t="s">
        <v>220</v>
      </c>
      <c r="D27" s="1" t="s">
        <v>14</v>
      </c>
      <c r="E27" s="28">
        <v>1671</v>
      </c>
      <c r="F27" s="1" t="s">
        <v>165</v>
      </c>
      <c r="G27" s="27">
        <v>3</v>
      </c>
      <c r="H27" s="27">
        <v>0</v>
      </c>
      <c r="I27" s="27">
        <v>26</v>
      </c>
      <c r="J27" s="27">
        <v>28</v>
      </c>
      <c r="K27" s="35">
        <v>1</v>
      </c>
    </row>
    <row r="28" spans="1:11" ht="15">
      <c r="A28" s="27">
        <v>21</v>
      </c>
      <c r="B28" s="1"/>
      <c r="C28" s="1" t="s">
        <v>249</v>
      </c>
      <c r="D28" s="1" t="s">
        <v>14</v>
      </c>
      <c r="E28" s="28">
        <v>1216</v>
      </c>
      <c r="F28" s="1" t="s">
        <v>414</v>
      </c>
      <c r="G28" s="27">
        <v>3</v>
      </c>
      <c r="H28" s="27">
        <v>0</v>
      </c>
      <c r="I28" s="27">
        <v>26</v>
      </c>
      <c r="J28" s="27">
        <v>28</v>
      </c>
      <c r="K28" s="35">
        <v>1</v>
      </c>
    </row>
    <row r="29" spans="1:11" ht="15">
      <c r="A29" s="27">
        <v>22</v>
      </c>
      <c r="B29" s="1"/>
      <c r="C29" s="1" t="s">
        <v>245</v>
      </c>
      <c r="D29" s="1" t="s">
        <v>14</v>
      </c>
      <c r="E29" s="28">
        <v>1535</v>
      </c>
      <c r="F29" s="1" t="s">
        <v>159</v>
      </c>
      <c r="G29" s="27">
        <v>3</v>
      </c>
      <c r="H29" s="27">
        <v>0</v>
      </c>
      <c r="I29" s="27">
        <v>25</v>
      </c>
      <c r="J29" s="27">
        <v>27.5</v>
      </c>
      <c r="K29" s="35">
        <v>1</v>
      </c>
    </row>
    <row r="30" spans="1:11" ht="15">
      <c r="A30" s="27">
        <v>23</v>
      </c>
      <c r="B30" s="1"/>
      <c r="C30" s="1" t="s">
        <v>448</v>
      </c>
      <c r="D30" s="1" t="s">
        <v>14</v>
      </c>
      <c r="E30" s="28">
        <v>1500</v>
      </c>
      <c r="F30" s="1" t="s">
        <v>414</v>
      </c>
      <c r="G30" s="27">
        <v>3</v>
      </c>
      <c r="H30" s="27">
        <v>0</v>
      </c>
      <c r="I30" s="27">
        <v>22.5</v>
      </c>
      <c r="J30" s="27">
        <v>23.5</v>
      </c>
      <c r="K30" s="35">
        <v>1</v>
      </c>
    </row>
    <row r="31" spans="1:11" ht="15">
      <c r="A31" s="27">
        <v>24</v>
      </c>
      <c r="B31" s="1"/>
      <c r="C31" s="1" t="s">
        <v>52</v>
      </c>
      <c r="D31" s="1" t="s">
        <v>14</v>
      </c>
      <c r="E31" s="28">
        <v>1492</v>
      </c>
      <c r="F31" s="1" t="s">
        <v>159</v>
      </c>
      <c r="G31" s="27">
        <v>3</v>
      </c>
      <c r="H31" s="27">
        <v>0</v>
      </c>
      <c r="I31" s="27">
        <v>21</v>
      </c>
      <c r="J31" s="27">
        <v>23</v>
      </c>
      <c r="K31" s="35">
        <v>1</v>
      </c>
    </row>
    <row r="32" spans="1:11" ht="15">
      <c r="A32" s="27">
        <v>25</v>
      </c>
      <c r="B32" s="1"/>
      <c r="C32" s="1" t="s">
        <v>38</v>
      </c>
      <c r="D32" s="1" t="s">
        <v>14</v>
      </c>
      <c r="E32" s="28">
        <v>1692</v>
      </c>
      <c r="F32" s="1" t="s">
        <v>414</v>
      </c>
      <c r="G32" s="27">
        <v>3</v>
      </c>
      <c r="H32" s="27">
        <v>0</v>
      </c>
      <c r="I32" s="27">
        <v>21</v>
      </c>
      <c r="J32" s="27">
        <v>21</v>
      </c>
      <c r="K32" s="35">
        <v>1</v>
      </c>
    </row>
    <row r="33" spans="1:11" ht="15">
      <c r="A33" s="27">
        <v>26</v>
      </c>
      <c r="B33" s="1"/>
      <c r="C33" s="1" t="s">
        <v>250</v>
      </c>
      <c r="D33" s="1" t="s">
        <v>14</v>
      </c>
      <c r="E33" s="28">
        <v>1207</v>
      </c>
      <c r="F33" s="1" t="s">
        <v>434</v>
      </c>
      <c r="G33" s="27">
        <v>3</v>
      </c>
      <c r="H33" s="27">
        <v>0</v>
      </c>
      <c r="I33" s="27">
        <v>19</v>
      </c>
      <c r="J33" s="27">
        <v>21</v>
      </c>
      <c r="K33" s="35">
        <v>1</v>
      </c>
    </row>
    <row r="34" spans="1:11" ht="15">
      <c r="A34" s="27">
        <v>27</v>
      </c>
      <c r="B34" s="1"/>
      <c r="C34" s="1" t="s">
        <v>66</v>
      </c>
      <c r="D34" s="1" t="s">
        <v>14</v>
      </c>
      <c r="E34" s="28">
        <v>1489</v>
      </c>
      <c r="F34" s="1" t="s">
        <v>159</v>
      </c>
      <c r="G34" s="27">
        <v>3</v>
      </c>
      <c r="H34" s="27">
        <v>0</v>
      </c>
      <c r="I34" s="27">
        <v>17.5</v>
      </c>
      <c r="J34" s="27">
        <v>17.5</v>
      </c>
      <c r="K34" s="35">
        <v>1</v>
      </c>
    </row>
    <row r="35" spans="1:11" ht="15">
      <c r="A35" s="27">
        <v>28</v>
      </c>
      <c r="B35" s="1"/>
      <c r="C35" s="1" t="s">
        <v>449</v>
      </c>
      <c r="D35" s="1" t="s">
        <v>14</v>
      </c>
      <c r="E35" s="28">
        <v>1500</v>
      </c>
      <c r="F35" s="1" t="s">
        <v>450</v>
      </c>
      <c r="G35" s="27">
        <v>2.5</v>
      </c>
      <c r="H35" s="27">
        <v>0</v>
      </c>
      <c r="I35" s="27">
        <v>21</v>
      </c>
      <c r="J35" s="27">
        <v>22</v>
      </c>
      <c r="K35" s="35">
        <v>1</v>
      </c>
    </row>
    <row r="36" spans="1:11" ht="15">
      <c r="A36" s="27">
        <v>29</v>
      </c>
      <c r="B36" s="1"/>
      <c r="C36" s="1" t="s">
        <v>451</v>
      </c>
      <c r="D36" s="1" t="s">
        <v>14</v>
      </c>
      <c r="E36" s="28">
        <v>1500</v>
      </c>
      <c r="F36" s="1" t="s">
        <v>452</v>
      </c>
      <c r="G36" s="27">
        <v>2</v>
      </c>
      <c r="H36" s="27">
        <v>0</v>
      </c>
      <c r="I36" s="27">
        <v>20.5</v>
      </c>
      <c r="J36" s="27">
        <v>22.5</v>
      </c>
      <c r="K36" s="35">
        <v>1</v>
      </c>
    </row>
    <row r="37" spans="1:11" ht="15">
      <c r="A37" s="27">
        <v>30</v>
      </c>
      <c r="B37" s="1"/>
      <c r="C37" s="1" t="s">
        <v>453</v>
      </c>
      <c r="D37" s="1" t="s">
        <v>14</v>
      </c>
      <c r="E37" s="28">
        <v>1500</v>
      </c>
      <c r="F37" s="1" t="s">
        <v>454</v>
      </c>
      <c r="G37" s="27">
        <v>2</v>
      </c>
      <c r="H37" s="27">
        <v>0</v>
      </c>
      <c r="I37" s="27">
        <v>20</v>
      </c>
      <c r="J37" s="27">
        <v>22</v>
      </c>
      <c r="K37" s="35">
        <v>1</v>
      </c>
    </row>
    <row r="38" spans="1:11" ht="15">
      <c r="A38" s="27">
        <v>31</v>
      </c>
      <c r="B38" s="1"/>
      <c r="C38" s="1" t="s">
        <v>455</v>
      </c>
      <c r="D38" s="1" t="s">
        <v>14</v>
      </c>
      <c r="E38" s="28">
        <v>1350</v>
      </c>
      <c r="F38" s="1" t="s">
        <v>414</v>
      </c>
      <c r="G38" s="27">
        <v>2</v>
      </c>
      <c r="H38" s="27">
        <v>0</v>
      </c>
      <c r="I38" s="27">
        <v>19</v>
      </c>
      <c r="J38" s="27">
        <v>20</v>
      </c>
      <c r="K38" s="35">
        <v>1</v>
      </c>
    </row>
    <row r="39" spans="1:11" ht="15">
      <c r="A39" s="27">
        <v>32</v>
      </c>
      <c r="B39" s="1"/>
      <c r="C39" s="1" t="s">
        <v>63</v>
      </c>
      <c r="D39" s="1" t="s">
        <v>14</v>
      </c>
      <c r="E39" s="28">
        <v>1470</v>
      </c>
      <c r="F39" s="1" t="s">
        <v>148</v>
      </c>
      <c r="G39" s="27">
        <v>2</v>
      </c>
      <c r="H39" s="27">
        <v>0</v>
      </c>
      <c r="I39" s="27">
        <v>14.5</v>
      </c>
      <c r="J39" s="27">
        <v>14.5</v>
      </c>
      <c r="K39" s="35">
        <v>1</v>
      </c>
    </row>
    <row r="40" spans="1:11" ht="15">
      <c r="A40" s="27">
        <v>33</v>
      </c>
      <c r="B40" s="1"/>
      <c r="C40" s="1" t="s">
        <v>456</v>
      </c>
      <c r="D40" s="1" t="s">
        <v>14</v>
      </c>
      <c r="E40" s="28">
        <v>1500</v>
      </c>
      <c r="F40" s="1" t="s">
        <v>454</v>
      </c>
      <c r="G40" s="27">
        <v>1</v>
      </c>
      <c r="H40" s="27">
        <v>0</v>
      </c>
      <c r="I40" s="27">
        <v>19.5</v>
      </c>
      <c r="J40" s="27">
        <v>21.5</v>
      </c>
      <c r="K40" s="35">
        <v>1</v>
      </c>
    </row>
    <row r="41" spans="1:11" ht="15">
      <c r="A41" s="27">
        <v>34</v>
      </c>
      <c r="B41" s="1"/>
      <c r="C41" s="1" t="s">
        <v>457</v>
      </c>
      <c r="D41" s="1" t="s">
        <v>14</v>
      </c>
      <c r="E41" s="28">
        <v>1500</v>
      </c>
      <c r="F41" s="1" t="s">
        <v>454</v>
      </c>
      <c r="G41" s="27">
        <v>0</v>
      </c>
      <c r="H41" s="27">
        <v>0</v>
      </c>
      <c r="I41" s="27">
        <v>20</v>
      </c>
      <c r="J41" s="27">
        <v>22</v>
      </c>
      <c r="K41" s="35">
        <v>1</v>
      </c>
    </row>
    <row r="43" ht="15">
      <c r="A43" s="22" t="s">
        <v>113</v>
      </c>
    </row>
    <row r="44" ht="15">
      <c r="A44" s="29" t="s">
        <v>324</v>
      </c>
    </row>
    <row r="45" ht="15">
      <c r="A45" s="29" t="s">
        <v>285</v>
      </c>
    </row>
    <row r="46" ht="15">
      <c r="A46" s="29" t="s">
        <v>116</v>
      </c>
    </row>
    <row r="48" ht="15">
      <c r="A48" s="30" t="s">
        <v>458</v>
      </c>
    </row>
    <row r="49" ht="15">
      <c r="A49" s="21" t="s">
        <v>118</v>
      </c>
    </row>
  </sheetData>
  <sheetProtection/>
  <hyperlinks>
    <hyperlink ref="A1:J1" r:id="rId1" display="http://chess-results.com/"/>
    <hyperlink ref="A48:J48" r:id="rId2" display="http://chess-results.com/tnr97273.aspx?lan=10"/>
    <hyperlink ref="A49:J49" r:id="rId3" display="http://chess-results.com/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K7" sqref="K7:K53"/>
    </sheetView>
  </sheetViews>
  <sheetFormatPr defaultColWidth="11.421875" defaultRowHeight="15"/>
  <cols>
    <col min="1" max="1" width="5.421875" style="0" customWidth="1"/>
    <col min="2" max="2" width="3.57421875" style="0" customWidth="1"/>
    <col min="3" max="3" width="29.57421875" style="0" customWidth="1"/>
    <col min="4" max="5" width="4.7109375" style="0" customWidth="1"/>
    <col min="6" max="6" width="23.28125" style="0" customWidth="1"/>
    <col min="7" max="7" width="4.00390625" style="0" customWidth="1"/>
    <col min="8" max="10" width="5.57421875" style="0" customWidth="1"/>
  </cols>
  <sheetData>
    <row r="1" ht="19.5" customHeight="1">
      <c r="A1" s="21" t="s">
        <v>0</v>
      </c>
    </row>
    <row r="3" ht="15">
      <c r="A3" s="22" t="s">
        <v>463</v>
      </c>
    </row>
    <row r="4" ht="15">
      <c r="A4" s="23" t="s">
        <v>464</v>
      </c>
    </row>
    <row r="5" ht="15">
      <c r="F5" s="120">
        <v>41391</v>
      </c>
    </row>
    <row r="6" ht="15">
      <c r="A6" s="22" t="s">
        <v>3</v>
      </c>
    </row>
    <row r="7" spans="1:11" ht="15">
      <c r="A7" s="24" t="s">
        <v>4</v>
      </c>
      <c r="B7" s="25"/>
      <c r="C7" s="25" t="s">
        <v>5</v>
      </c>
      <c r="D7" s="25" t="s">
        <v>6</v>
      </c>
      <c r="E7" s="26" t="s">
        <v>7</v>
      </c>
      <c r="F7" s="25" t="s">
        <v>8</v>
      </c>
      <c r="G7" s="24" t="s">
        <v>209</v>
      </c>
      <c r="H7" s="24" t="s">
        <v>9</v>
      </c>
      <c r="I7" s="24" t="s">
        <v>10</v>
      </c>
      <c r="J7" s="24" t="s">
        <v>11</v>
      </c>
      <c r="K7" s="33" t="s">
        <v>128</v>
      </c>
    </row>
    <row r="8" spans="1:11" ht="15">
      <c r="A8" s="27">
        <v>1</v>
      </c>
      <c r="B8" s="1"/>
      <c r="C8" s="1" t="s">
        <v>465</v>
      </c>
      <c r="D8" s="1" t="s">
        <v>459</v>
      </c>
      <c r="E8" s="28">
        <v>2221</v>
      </c>
      <c r="F8" s="1" t="s">
        <v>159</v>
      </c>
      <c r="G8" s="27">
        <v>6.5</v>
      </c>
      <c r="H8" s="27">
        <v>0</v>
      </c>
      <c r="I8" s="27">
        <v>28</v>
      </c>
      <c r="J8" s="27">
        <v>31</v>
      </c>
      <c r="K8" s="35">
        <v>20</v>
      </c>
    </row>
    <row r="9" spans="1:11" ht="15">
      <c r="A9" s="27">
        <v>2</v>
      </c>
      <c r="B9" s="1"/>
      <c r="C9" s="1" t="s">
        <v>214</v>
      </c>
      <c r="D9" s="1" t="s">
        <v>14</v>
      </c>
      <c r="E9" s="28">
        <v>2003</v>
      </c>
      <c r="F9" s="1" t="s">
        <v>171</v>
      </c>
      <c r="G9" s="27">
        <v>5.5</v>
      </c>
      <c r="H9" s="27">
        <v>0.5</v>
      </c>
      <c r="I9" s="27">
        <v>31</v>
      </c>
      <c r="J9" s="27">
        <v>31</v>
      </c>
      <c r="K9" s="35">
        <v>17</v>
      </c>
    </row>
    <row r="10" spans="1:11" ht="15">
      <c r="A10" s="27">
        <v>3</v>
      </c>
      <c r="B10" s="1"/>
      <c r="C10" s="1" t="s">
        <v>43</v>
      </c>
      <c r="D10" s="1" t="s">
        <v>14</v>
      </c>
      <c r="E10" s="28">
        <v>1950</v>
      </c>
      <c r="F10" s="1" t="s">
        <v>146</v>
      </c>
      <c r="G10" s="27">
        <v>5.5</v>
      </c>
      <c r="H10" s="27">
        <v>0.5</v>
      </c>
      <c r="I10" s="27">
        <v>30</v>
      </c>
      <c r="J10" s="27">
        <v>34</v>
      </c>
      <c r="K10" s="35">
        <v>15</v>
      </c>
    </row>
    <row r="11" spans="1:11" ht="15">
      <c r="A11" s="27">
        <v>4</v>
      </c>
      <c r="B11" s="1"/>
      <c r="C11" s="1" t="s">
        <v>466</v>
      </c>
      <c r="D11" s="1" t="s">
        <v>14</v>
      </c>
      <c r="E11" s="28">
        <v>1832</v>
      </c>
      <c r="F11" s="1" t="s">
        <v>144</v>
      </c>
      <c r="G11" s="27">
        <v>5</v>
      </c>
      <c r="H11" s="27">
        <v>0</v>
      </c>
      <c r="I11" s="27">
        <v>27.5</v>
      </c>
      <c r="J11" s="27">
        <v>30.5</v>
      </c>
      <c r="K11" s="35">
        <v>13</v>
      </c>
    </row>
    <row r="12" spans="1:11" ht="15">
      <c r="A12" s="27">
        <v>5</v>
      </c>
      <c r="B12" s="1" t="s">
        <v>12</v>
      </c>
      <c r="C12" s="1" t="s">
        <v>29</v>
      </c>
      <c r="D12" s="1" t="s">
        <v>14</v>
      </c>
      <c r="E12" s="28">
        <v>1893</v>
      </c>
      <c r="F12" s="1" t="s">
        <v>140</v>
      </c>
      <c r="G12" s="27">
        <v>5</v>
      </c>
      <c r="H12" s="27">
        <v>0</v>
      </c>
      <c r="I12" s="27">
        <v>27</v>
      </c>
      <c r="J12" s="27">
        <v>30</v>
      </c>
      <c r="K12" s="35">
        <v>12</v>
      </c>
    </row>
    <row r="13" spans="1:11" ht="15">
      <c r="A13" s="27">
        <v>6</v>
      </c>
      <c r="B13" s="1"/>
      <c r="C13" s="1" t="s">
        <v>312</v>
      </c>
      <c r="D13" s="1" t="s">
        <v>14</v>
      </c>
      <c r="E13" s="28">
        <v>1771</v>
      </c>
      <c r="F13" s="1" t="s">
        <v>159</v>
      </c>
      <c r="G13" s="27">
        <v>5</v>
      </c>
      <c r="H13" s="27">
        <v>0</v>
      </c>
      <c r="I13" s="27">
        <v>27</v>
      </c>
      <c r="J13" s="27">
        <v>29</v>
      </c>
      <c r="K13" s="35">
        <v>11</v>
      </c>
    </row>
    <row r="14" spans="1:11" ht="15">
      <c r="A14" s="27">
        <v>7</v>
      </c>
      <c r="B14" s="1"/>
      <c r="C14" s="1" t="s">
        <v>467</v>
      </c>
      <c r="D14" s="1" t="s">
        <v>14</v>
      </c>
      <c r="E14" s="28">
        <v>1500</v>
      </c>
      <c r="F14" s="1" t="s">
        <v>213</v>
      </c>
      <c r="G14" s="27">
        <v>4.5</v>
      </c>
      <c r="H14" s="27">
        <v>0</v>
      </c>
      <c r="I14" s="27">
        <v>29.5</v>
      </c>
      <c r="J14" s="27">
        <v>34</v>
      </c>
      <c r="K14" s="35">
        <v>10</v>
      </c>
    </row>
    <row r="15" spans="1:11" ht="15">
      <c r="A15" s="27">
        <v>8</v>
      </c>
      <c r="B15" s="1"/>
      <c r="C15" s="1" t="s">
        <v>413</v>
      </c>
      <c r="D15" s="1" t="s">
        <v>301</v>
      </c>
      <c r="E15" s="28">
        <v>1933</v>
      </c>
      <c r="F15" s="1" t="s">
        <v>159</v>
      </c>
      <c r="G15" s="27">
        <v>4.5</v>
      </c>
      <c r="H15" s="27">
        <v>0</v>
      </c>
      <c r="I15" s="27">
        <v>29.5</v>
      </c>
      <c r="J15" s="27">
        <v>32</v>
      </c>
      <c r="K15" s="35">
        <v>9</v>
      </c>
    </row>
    <row r="16" spans="1:11" ht="15">
      <c r="A16" s="27">
        <v>9</v>
      </c>
      <c r="B16" s="1"/>
      <c r="C16" s="1" t="s">
        <v>412</v>
      </c>
      <c r="D16" s="1" t="s">
        <v>14</v>
      </c>
      <c r="E16" s="28">
        <v>1868</v>
      </c>
      <c r="F16" s="1" t="s">
        <v>159</v>
      </c>
      <c r="G16" s="27">
        <v>4.5</v>
      </c>
      <c r="H16" s="27">
        <v>0</v>
      </c>
      <c r="I16" s="27">
        <v>28.5</v>
      </c>
      <c r="J16" s="27">
        <v>31.5</v>
      </c>
      <c r="K16" s="35">
        <v>8</v>
      </c>
    </row>
    <row r="17" spans="1:11" ht="15">
      <c r="A17" s="27">
        <v>10</v>
      </c>
      <c r="B17" s="1"/>
      <c r="C17" s="1" t="s">
        <v>236</v>
      </c>
      <c r="D17" s="1" t="s">
        <v>14</v>
      </c>
      <c r="E17" s="28">
        <v>1830</v>
      </c>
      <c r="F17" s="1" t="s">
        <v>140</v>
      </c>
      <c r="G17" s="27">
        <v>4.5</v>
      </c>
      <c r="H17" s="27">
        <v>0</v>
      </c>
      <c r="I17" s="27">
        <v>25.5</v>
      </c>
      <c r="J17" s="27">
        <v>28</v>
      </c>
      <c r="K17" s="35">
        <v>7</v>
      </c>
    </row>
    <row r="18" spans="1:11" ht="15">
      <c r="A18" s="27">
        <v>11</v>
      </c>
      <c r="B18" s="1"/>
      <c r="C18" s="1" t="s">
        <v>468</v>
      </c>
      <c r="D18" s="1" t="s">
        <v>14</v>
      </c>
      <c r="E18" s="28">
        <v>1826</v>
      </c>
      <c r="F18" s="1" t="s">
        <v>414</v>
      </c>
      <c r="G18" s="27">
        <v>4.5</v>
      </c>
      <c r="H18" s="27">
        <v>0</v>
      </c>
      <c r="I18" s="27">
        <v>25</v>
      </c>
      <c r="J18" s="27">
        <v>27</v>
      </c>
      <c r="K18" s="35">
        <v>6</v>
      </c>
    </row>
    <row r="19" spans="1:11" ht="15">
      <c r="A19" s="27">
        <v>12</v>
      </c>
      <c r="B19" s="1"/>
      <c r="C19" s="1" t="s">
        <v>211</v>
      </c>
      <c r="D19" s="1" t="s">
        <v>14</v>
      </c>
      <c r="E19" s="28">
        <v>1884</v>
      </c>
      <c r="F19" s="1" t="s">
        <v>159</v>
      </c>
      <c r="G19" s="27">
        <v>4.5</v>
      </c>
      <c r="H19" s="27">
        <v>0</v>
      </c>
      <c r="I19" s="27">
        <v>24.5</v>
      </c>
      <c r="J19" s="27">
        <v>27.5</v>
      </c>
      <c r="K19" s="35">
        <v>5</v>
      </c>
    </row>
    <row r="20" spans="1:11" ht="15">
      <c r="A20" s="27"/>
      <c r="B20" s="1"/>
      <c r="C20" s="1" t="s">
        <v>44</v>
      </c>
      <c r="D20" s="1" t="s">
        <v>14</v>
      </c>
      <c r="E20" s="28">
        <v>1809</v>
      </c>
      <c r="F20" s="1" t="s">
        <v>140</v>
      </c>
      <c r="G20" s="27">
        <v>4.5</v>
      </c>
      <c r="H20" s="27">
        <v>0</v>
      </c>
      <c r="I20" s="27">
        <v>24.5</v>
      </c>
      <c r="J20" s="27">
        <v>27.5</v>
      </c>
      <c r="K20" s="35">
        <v>4</v>
      </c>
    </row>
    <row r="21" spans="1:11" ht="15">
      <c r="A21" s="27">
        <v>14</v>
      </c>
      <c r="B21" s="1" t="s">
        <v>12</v>
      </c>
      <c r="C21" s="1" t="s">
        <v>469</v>
      </c>
      <c r="D21" s="1" t="s">
        <v>14</v>
      </c>
      <c r="E21" s="28">
        <v>1812</v>
      </c>
      <c r="F21" s="1" t="s">
        <v>140</v>
      </c>
      <c r="G21" s="27">
        <v>4.5</v>
      </c>
      <c r="H21" s="27">
        <v>0</v>
      </c>
      <c r="I21" s="27">
        <v>22.5</v>
      </c>
      <c r="J21" s="27">
        <v>24.5</v>
      </c>
      <c r="K21" s="35">
        <v>3</v>
      </c>
    </row>
    <row r="22" spans="1:11" ht="15">
      <c r="A22" s="27">
        <v>15</v>
      </c>
      <c r="B22" s="1"/>
      <c r="C22" s="1" t="s">
        <v>216</v>
      </c>
      <c r="D22" s="1" t="s">
        <v>14</v>
      </c>
      <c r="E22" s="28">
        <v>1745</v>
      </c>
      <c r="F22" s="1" t="s">
        <v>153</v>
      </c>
      <c r="G22" s="27">
        <v>4.5</v>
      </c>
      <c r="H22" s="27">
        <v>0</v>
      </c>
      <c r="I22" s="27">
        <v>22</v>
      </c>
      <c r="J22" s="27">
        <v>24</v>
      </c>
      <c r="K22" s="35">
        <v>2</v>
      </c>
    </row>
    <row r="23" spans="1:11" ht="15">
      <c r="A23" s="27">
        <v>16</v>
      </c>
      <c r="B23" s="1"/>
      <c r="C23" s="1" t="s">
        <v>306</v>
      </c>
      <c r="D23" s="1" t="s">
        <v>14</v>
      </c>
      <c r="E23" s="28">
        <v>1841</v>
      </c>
      <c r="F23" s="1" t="s">
        <v>385</v>
      </c>
      <c r="G23" s="27">
        <v>4</v>
      </c>
      <c r="H23" s="27">
        <v>0</v>
      </c>
      <c r="I23" s="27">
        <v>27.5</v>
      </c>
      <c r="J23" s="27">
        <v>30.5</v>
      </c>
      <c r="K23" s="35">
        <v>1</v>
      </c>
    </row>
    <row r="24" spans="1:11" ht="15">
      <c r="A24" s="27">
        <v>17</v>
      </c>
      <c r="B24" s="1"/>
      <c r="C24" s="1" t="s">
        <v>226</v>
      </c>
      <c r="D24" s="1" t="s">
        <v>14</v>
      </c>
      <c r="E24" s="28">
        <v>1766</v>
      </c>
      <c r="F24" s="1" t="s">
        <v>148</v>
      </c>
      <c r="G24" s="27">
        <v>4</v>
      </c>
      <c r="H24" s="27">
        <v>0</v>
      </c>
      <c r="I24" s="27">
        <v>25</v>
      </c>
      <c r="J24" s="27">
        <v>28</v>
      </c>
      <c r="K24" s="35">
        <v>1</v>
      </c>
    </row>
    <row r="25" spans="1:11" ht="15">
      <c r="A25" s="27">
        <v>18</v>
      </c>
      <c r="B25" s="1"/>
      <c r="C25" s="1" t="s">
        <v>219</v>
      </c>
      <c r="D25" s="1" t="s">
        <v>14</v>
      </c>
      <c r="E25" s="28">
        <v>1791</v>
      </c>
      <c r="F25" s="1" t="s">
        <v>153</v>
      </c>
      <c r="G25" s="27">
        <v>4</v>
      </c>
      <c r="H25" s="27">
        <v>0</v>
      </c>
      <c r="I25" s="27">
        <v>24</v>
      </c>
      <c r="J25" s="27">
        <v>27</v>
      </c>
      <c r="K25" s="35">
        <v>1</v>
      </c>
    </row>
    <row r="26" spans="1:11" ht="15">
      <c r="A26" s="27">
        <v>19</v>
      </c>
      <c r="B26" s="1"/>
      <c r="C26" s="1" t="s">
        <v>242</v>
      </c>
      <c r="D26" s="1" t="s">
        <v>14</v>
      </c>
      <c r="E26" s="28">
        <v>1737</v>
      </c>
      <c r="F26" s="1" t="s">
        <v>460</v>
      </c>
      <c r="G26" s="27">
        <v>4</v>
      </c>
      <c r="H26" s="27">
        <v>0</v>
      </c>
      <c r="I26" s="27">
        <v>23.5</v>
      </c>
      <c r="J26" s="27">
        <v>25.5</v>
      </c>
      <c r="K26" s="35">
        <v>1</v>
      </c>
    </row>
    <row r="27" spans="1:11" ht="15">
      <c r="A27" s="27">
        <v>20</v>
      </c>
      <c r="B27" s="1"/>
      <c r="C27" s="1" t="s">
        <v>470</v>
      </c>
      <c r="D27" s="1" t="s">
        <v>14</v>
      </c>
      <c r="E27" s="28">
        <v>1532</v>
      </c>
      <c r="F27" s="1" t="s">
        <v>461</v>
      </c>
      <c r="G27" s="27">
        <v>4</v>
      </c>
      <c r="H27" s="27">
        <v>0</v>
      </c>
      <c r="I27" s="27">
        <v>23.5</v>
      </c>
      <c r="J27" s="27">
        <v>25.5</v>
      </c>
      <c r="K27" s="35">
        <v>1</v>
      </c>
    </row>
    <row r="28" spans="1:11" ht="15">
      <c r="A28" s="27">
        <v>21</v>
      </c>
      <c r="B28" s="1"/>
      <c r="C28" s="1" t="s">
        <v>471</v>
      </c>
      <c r="D28" s="1" t="s">
        <v>14</v>
      </c>
      <c r="E28" s="28">
        <v>1570</v>
      </c>
      <c r="F28" s="1" t="s">
        <v>148</v>
      </c>
      <c r="G28" s="27">
        <v>4</v>
      </c>
      <c r="H28" s="27">
        <v>0</v>
      </c>
      <c r="I28" s="27">
        <v>22.5</v>
      </c>
      <c r="J28" s="27">
        <v>25</v>
      </c>
      <c r="K28" s="35">
        <v>1</v>
      </c>
    </row>
    <row r="29" spans="1:11" ht="15">
      <c r="A29" s="27">
        <v>22</v>
      </c>
      <c r="B29" s="1"/>
      <c r="C29" s="1" t="s">
        <v>60</v>
      </c>
      <c r="D29" s="1" t="s">
        <v>14</v>
      </c>
      <c r="E29" s="28">
        <v>1500</v>
      </c>
      <c r="F29" s="1" t="s">
        <v>61</v>
      </c>
      <c r="G29" s="27">
        <v>4</v>
      </c>
      <c r="H29" s="27">
        <v>0</v>
      </c>
      <c r="I29" s="27">
        <v>22</v>
      </c>
      <c r="J29" s="27">
        <v>24.5</v>
      </c>
      <c r="K29" s="35">
        <v>1</v>
      </c>
    </row>
    <row r="30" spans="1:11" ht="15">
      <c r="A30" s="27">
        <v>23</v>
      </c>
      <c r="B30" s="1"/>
      <c r="C30" s="1" t="s">
        <v>47</v>
      </c>
      <c r="D30" s="1" t="s">
        <v>14</v>
      </c>
      <c r="E30" s="28">
        <v>1716</v>
      </c>
      <c r="F30" s="1" t="s">
        <v>142</v>
      </c>
      <c r="G30" s="27">
        <v>4</v>
      </c>
      <c r="H30" s="27">
        <v>0</v>
      </c>
      <c r="I30" s="27">
        <v>21</v>
      </c>
      <c r="J30" s="27">
        <v>23</v>
      </c>
      <c r="K30" s="35">
        <v>1</v>
      </c>
    </row>
    <row r="31" spans="1:11" ht="15">
      <c r="A31" s="27">
        <v>24</v>
      </c>
      <c r="B31" s="1"/>
      <c r="C31" s="1" t="s">
        <v>247</v>
      </c>
      <c r="D31" s="1" t="s">
        <v>14</v>
      </c>
      <c r="E31" s="28">
        <v>1540</v>
      </c>
      <c r="F31" s="1" t="s">
        <v>153</v>
      </c>
      <c r="G31" s="27">
        <v>3.5</v>
      </c>
      <c r="H31" s="27">
        <v>0</v>
      </c>
      <c r="I31" s="27">
        <v>22.5</v>
      </c>
      <c r="J31" s="27">
        <v>24.5</v>
      </c>
      <c r="K31" s="35">
        <v>1</v>
      </c>
    </row>
    <row r="32" spans="1:11" ht="15">
      <c r="A32" s="27">
        <v>25</v>
      </c>
      <c r="B32" s="1"/>
      <c r="C32" s="1" t="s">
        <v>35</v>
      </c>
      <c r="D32" s="1" t="s">
        <v>14</v>
      </c>
      <c r="E32" s="28">
        <v>1722</v>
      </c>
      <c r="F32" s="1" t="s">
        <v>148</v>
      </c>
      <c r="G32" s="27">
        <v>3</v>
      </c>
      <c r="H32" s="27">
        <v>0</v>
      </c>
      <c r="I32" s="27">
        <v>24</v>
      </c>
      <c r="J32" s="27">
        <v>26.5</v>
      </c>
      <c r="K32" s="35">
        <v>1</v>
      </c>
    </row>
    <row r="33" spans="1:11" ht="15">
      <c r="A33" s="27">
        <v>26</v>
      </c>
      <c r="B33" s="1"/>
      <c r="C33" s="1" t="s">
        <v>416</v>
      </c>
      <c r="D33" s="1" t="s">
        <v>14</v>
      </c>
      <c r="E33" s="28">
        <v>1658</v>
      </c>
      <c r="F33" s="1" t="s">
        <v>382</v>
      </c>
      <c r="G33" s="27">
        <v>3</v>
      </c>
      <c r="H33" s="27">
        <v>0</v>
      </c>
      <c r="I33" s="27">
        <v>23.5</v>
      </c>
      <c r="J33" s="27">
        <v>24.5</v>
      </c>
      <c r="K33" s="35">
        <v>1</v>
      </c>
    </row>
    <row r="34" spans="1:11" ht="15">
      <c r="A34" s="27">
        <v>27</v>
      </c>
      <c r="B34" s="1"/>
      <c r="C34" s="1" t="s">
        <v>472</v>
      </c>
      <c r="D34" s="1" t="s">
        <v>14</v>
      </c>
      <c r="E34" s="28">
        <v>1665</v>
      </c>
      <c r="F34" s="1" t="s">
        <v>163</v>
      </c>
      <c r="G34" s="27">
        <v>3</v>
      </c>
      <c r="H34" s="27">
        <v>0</v>
      </c>
      <c r="I34" s="27">
        <v>23</v>
      </c>
      <c r="J34" s="27">
        <v>24</v>
      </c>
      <c r="K34" s="35">
        <v>1</v>
      </c>
    </row>
    <row r="35" spans="1:11" ht="15">
      <c r="A35" s="27">
        <v>28</v>
      </c>
      <c r="B35" s="1"/>
      <c r="C35" s="1" t="s">
        <v>417</v>
      </c>
      <c r="D35" s="1" t="s">
        <v>14</v>
      </c>
      <c r="E35" s="28">
        <v>1541</v>
      </c>
      <c r="F35" s="1" t="s">
        <v>159</v>
      </c>
      <c r="G35" s="27">
        <v>3</v>
      </c>
      <c r="H35" s="27">
        <v>0</v>
      </c>
      <c r="I35" s="27">
        <v>22.5</v>
      </c>
      <c r="J35" s="27">
        <v>24.5</v>
      </c>
      <c r="K35" s="35">
        <v>1</v>
      </c>
    </row>
    <row r="36" spans="1:11" ht="15">
      <c r="A36" s="27">
        <v>29</v>
      </c>
      <c r="B36" s="1"/>
      <c r="C36" s="1" t="s">
        <v>473</v>
      </c>
      <c r="D36" s="1" t="s">
        <v>14</v>
      </c>
      <c r="E36" s="28">
        <v>1472</v>
      </c>
      <c r="F36" s="1" t="s">
        <v>462</v>
      </c>
      <c r="G36" s="27">
        <v>3</v>
      </c>
      <c r="H36" s="27">
        <v>0</v>
      </c>
      <c r="I36" s="27">
        <v>22</v>
      </c>
      <c r="J36" s="27">
        <v>25</v>
      </c>
      <c r="K36" s="35">
        <v>1</v>
      </c>
    </row>
    <row r="37" spans="1:11" ht="15">
      <c r="A37" s="27">
        <v>30</v>
      </c>
      <c r="B37" s="1"/>
      <c r="C37" s="1" t="s">
        <v>31</v>
      </c>
      <c r="D37" s="1" t="s">
        <v>14</v>
      </c>
      <c r="E37" s="28">
        <v>1723</v>
      </c>
      <c r="F37" s="1" t="s">
        <v>393</v>
      </c>
      <c r="G37" s="27">
        <v>3</v>
      </c>
      <c r="H37" s="27">
        <v>0</v>
      </c>
      <c r="I37" s="27">
        <v>21</v>
      </c>
      <c r="J37" s="27">
        <v>22</v>
      </c>
      <c r="K37" s="35">
        <v>1</v>
      </c>
    </row>
    <row r="38" spans="1:11" ht="15">
      <c r="A38" s="27">
        <v>31</v>
      </c>
      <c r="B38" s="1"/>
      <c r="C38" s="1" t="s">
        <v>52</v>
      </c>
      <c r="D38" s="1" t="s">
        <v>14</v>
      </c>
      <c r="E38" s="28">
        <v>1492</v>
      </c>
      <c r="F38" s="1" t="s">
        <v>159</v>
      </c>
      <c r="G38" s="27">
        <v>3</v>
      </c>
      <c r="H38" s="27">
        <v>0</v>
      </c>
      <c r="I38" s="27">
        <v>21</v>
      </c>
      <c r="J38" s="27">
        <v>22</v>
      </c>
      <c r="K38" s="35">
        <v>1</v>
      </c>
    </row>
    <row r="39" spans="1:11" ht="15">
      <c r="A39" s="27">
        <v>32</v>
      </c>
      <c r="B39" s="1"/>
      <c r="C39" s="1" t="s">
        <v>420</v>
      </c>
      <c r="D39" s="1" t="s">
        <v>14</v>
      </c>
      <c r="E39" s="28">
        <v>1532</v>
      </c>
      <c r="F39" s="1" t="s">
        <v>153</v>
      </c>
      <c r="G39" s="27">
        <v>3</v>
      </c>
      <c r="H39" s="27">
        <v>0</v>
      </c>
      <c r="I39" s="27">
        <v>21</v>
      </c>
      <c r="J39" s="27">
        <v>22</v>
      </c>
      <c r="K39" s="35">
        <v>1</v>
      </c>
    </row>
    <row r="40" spans="1:11" ht="15">
      <c r="A40" s="27">
        <v>33</v>
      </c>
      <c r="B40" s="1"/>
      <c r="C40" s="1" t="s">
        <v>474</v>
      </c>
      <c r="D40" s="1" t="s">
        <v>14</v>
      </c>
      <c r="E40" s="28">
        <v>1671</v>
      </c>
      <c r="F40" s="1" t="s">
        <v>165</v>
      </c>
      <c r="G40" s="27">
        <v>3</v>
      </c>
      <c r="H40" s="27">
        <v>0</v>
      </c>
      <c r="I40" s="27">
        <v>19.5</v>
      </c>
      <c r="J40" s="27">
        <v>20.5</v>
      </c>
      <c r="K40" s="35">
        <v>1</v>
      </c>
    </row>
    <row r="41" spans="1:11" ht="15">
      <c r="A41" s="27">
        <v>34</v>
      </c>
      <c r="B41" s="1"/>
      <c r="C41" s="1" t="s">
        <v>245</v>
      </c>
      <c r="D41" s="1" t="s">
        <v>14</v>
      </c>
      <c r="E41" s="28">
        <v>1535</v>
      </c>
      <c r="F41" s="1" t="s">
        <v>159</v>
      </c>
      <c r="G41" s="27">
        <v>3</v>
      </c>
      <c r="H41" s="27">
        <v>0</v>
      </c>
      <c r="I41" s="27">
        <v>19</v>
      </c>
      <c r="J41" s="27">
        <v>20</v>
      </c>
      <c r="K41" s="35">
        <v>1</v>
      </c>
    </row>
    <row r="42" spans="1:11" ht="15">
      <c r="A42" s="27">
        <v>35</v>
      </c>
      <c r="B42" s="1"/>
      <c r="C42" s="1" t="s">
        <v>227</v>
      </c>
      <c r="D42" s="1" t="s">
        <v>14</v>
      </c>
      <c r="E42" s="28">
        <v>1545</v>
      </c>
      <c r="F42" s="1" t="s">
        <v>393</v>
      </c>
      <c r="G42" s="27">
        <v>2.5</v>
      </c>
      <c r="H42" s="27">
        <v>0</v>
      </c>
      <c r="I42" s="27">
        <v>22</v>
      </c>
      <c r="J42" s="27">
        <v>24.5</v>
      </c>
      <c r="K42" s="35">
        <v>1</v>
      </c>
    </row>
    <row r="43" spans="1:11" ht="15">
      <c r="A43" s="27">
        <v>36</v>
      </c>
      <c r="B43" s="1"/>
      <c r="C43" s="1" t="s">
        <v>254</v>
      </c>
      <c r="D43" s="1" t="s">
        <v>14</v>
      </c>
      <c r="E43" s="28">
        <v>1520</v>
      </c>
      <c r="F43" s="1" t="s">
        <v>159</v>
      </c>
      <c r="G43" s="27">
        <v>2.5</v>
      </c>
      <c r="H43" s="27">
        <v>0</v>
      </c>
      <c r="I43" s="27">
        <v>19</v>
      </c>
      <c r="J43" s="27">
        <v>21</v>
      </c>
      <c r="K43" s="35">
        <v>1</v>
      </c>
    </row>
    <row r="44" spans="1:11" ht="15">
      <c r="A44" s="27">
        <v>37</v>
      </c>
      <c r="B44" s="1"/>
      <c r="C44" s="1" t="s">
        <v>475</v>
      </c>
      <c r="D44" s="1" t="s">
        <v>14</v>
      </c>
      <c r="E44" s="28">
        <v>1211</v>
      </c>
      <c r="F44" s="1" t="s">
        <v>460</v>
      </c>
      <c r="G44" s="27">
        <v>2.5</v>
      </c>
      <c r="H44" s="27">
        <v>0</v>
      </c>
      <c r="I44" s="27">
        <v>19</v>
      </c>
      <c r="J44" s="27">
        <v>20</v>
      </c>
      <c r="K44" s="35">
        <v>1</v>
      </c>
    </row>
    <row r="45" spans="1:11" ht="15">
      <c r="A45" s="27">
        <v>38</v>
      </c>
      <c r="B45" s="1"/>
      <c r="C45" s="1" t="s">
        <v>56</v>
      </c>
      <c r="D45" s="1" t="s">
        <v>14</v>
      </c>
      <c r="E45" s="28">
        <v>1371</v>
      </c>
      <c r="F45" s="1" t="s">
        <v>414</v>
      </c>
      <c r="G45" s="27">
        <v>2.5</v>
      </c>
      <c r="H45" s="27">
        <v>0</v>
      </c>
      <c r="I45" s="27">
        <v>17.5</v>
      </c>
      <c r="J45" s="27">
        <v>18.5</v>
      </c>
      <c r="K45" s="35">
        <v>1</v>
      </c>
    </row>
    <row r="46" spans="1:11" ht="15">
      <c r="A46" s="27">
        <v>39</v>
      </c>
      <c r="B46" s="1"/>
      <c r="C46" s="1" t="s">
        <v>263</v>
      </c>
      <c r="D46" s="1" t="s">
        <v>14</v>
      </c>
      <c r="E46" s="28">
        <v>1384</v>
      </c>
      <c r="F46" s="1" t="s">
        <v>393</v>
      </c>
      <c r="G46" s="27">
        <v>2.5</v>
      </c>
      <c r="H46" s="27">
        <v>0</v>
      </c>
      <c r="I46" s="27">
        <v>16</v>
      </c>
      <c r="J46" s="27">
        <v>17</v>
      </c>
      <c r="K46" s="35">
        <v>1</v>
      </c>
    </row>
    <row r="47" spans="1:11" ht="15">
      <c r="A47" s="27">
        <v>40</v>
      </c>
      <c r="B47" s="1"/>
      <c r="C47" s="1" t="s">
        <v>63</v>
      </c>
      <c r="D47" s="1" t="s">
        <v>14</v>
      </c>
      <c r="E47" s="28">
        <v>1470</v>
      </c>
      <c r="F47" s="1" t="s">
        <v>148</v>
      </c>
      <c r="G47" s="27">
        <v>2</v>
      </c>
      <c r="H47" s="27">
        <v>0</v>
      </c>
      <c r="I47" s="27">
        <v>20.5</v>
      </c>
      <c r="J47" s="27">
        <v>22.5</v>
      </c>
      <c r="K47" s="35">
        <v>1</v>
      </c>
    </row>
    <row r="48" spans="1:11" ht="15">
      <c r="A48" s="27">
        <v>41</v>
      </c>
      <c r="B48" s="1"/>
      <c r="C48" s="1" t="s">
        <v>445</v>
      </c>
      <c r="D48" s="1" t="s">
        <v>14</v>
      </c>
      <c r="E48" s="28">
        <v>1506</v>
      </c>
      <c r="F48" s="1" t="s">
        <v>159</v>
      </c>
      <c r="G48" s="27">
        <v>2</v>
      </c>
      <c r="H48" s="27">
        <v>0</v>
      </c>
      <c r="I48" s="27">
        <v>20</v>
      </c>
      <c r="J48" s="27">
        <v>21</v>
      </c>
      <c r="K48" s="35">
        <v>1</v>
      </c>
    </row>
    <row r="49" spans="1:11" ht="15">
      <c r="A49" s="27">
        <v>42</v>
      </c>
      <c r="B49" s="1"/>
      <c r="C49" s="1" t="s">
        <v>66</v>
      </c>
      <c r="D49" s="1" t="s">
        <v>14</v>
      </c>
      <c r="E49" s="28">
        <v>1489</v>
      </c>
      <c r="F49" s="1" t="s">
        <v>159</v>
      </c>
      <c r="G49" s="27">
        <v>2</v>
      </c>
      <c r="H49" s="27">
        <v>0</v>
      </c>
      <c r="I49" s="27">
        <v>19.5</v>
      </c>
      <c r="J49" s="27">
        <v>21.5</v>
      </c>
      <c r="K49" s="35">
        <v>1</v>
      </c>
    </row>
    <row r="50" spans="1:11" ht="15">
      <c r="A50" s="27">
        <v>43</v>
      </c>
      <c r="B50" s="1"/>
      <c r="C50" s="1" t="s">
        <v>476</v>
      </c>
      <c r="D50" s="1" t="s">
        <v>14</v>
      </c>
      <c r="E50" s="28">
        <v>1446</v>
      </c>
      <c r="F50" s="1" t="s">
        <v>414</v>
      </c>
      <c r="G50" s="27">
        <v>2</v>
      </c>
      <c r="H50" s="27">
        <v>0</v>
      </c>
      <c r="I50" s="27">
        <v>19.5</v>
      </c>
      <c r="J50" s="27">
        <v>20.5</v>
      </c>
      <c r="K50" s="35">
        <v>1</v>
      </c>
    </row>
    <row r="51" spans="1:11" ht="15">
      <c r="A51" s="27">
        <v>44</v>
      </c>
      <c r="B51" s="1"/>
      <c r="C51" s="1" t="s">
        <v>74</v>
      </c>
      <c r="D51" s="1" t="s">
        <v>14</v>
      </c>
      <c r="E51" s="28">
        <v>1401</v>
      </c>
      <c r="F51" s="1" t="s">
        <v>159</v>
      </c>
      <c r="G51" s="27">
        <v>1</v>
      </c>
      <c r="H51" s="27">
        <v>0</v>
      </c>
      <c r="I51" s="27">
        <v>18</v>
      </c>
      <c r="J51" s="27">
        <v>20.5</v>
      </c>
      <c r="K51" s="35">
        <v>1</v>
      </c>
    </row>
    <row r="52" spans="1:11" ht="15">
      <c r="A52" s="27">
        <v>45</v>
      </c>
      <c r="B52" s="1"/>
      <c r="C52" s="1" t="s">
        <v>109</v>
      </c>
      <c r="D52" s="1" t="s">
        <v>14</v>
      </c>
      <c r="E52" s="28">
        <v>1050</v>
      </c>
      <c r="F52" s="1" t="s">
        <v>414</v>
      </c>
      <c r="G52" s="27">
        <v>1</v>
      </c>
      <c r="H52" s="27">
        <v>0</v>
      </c>
      <c r="I52" s="27">
        <v>17</v>
      </c>
      <c r="J52" s="27">
        <v>19</v>
      </c>
      <c r="K52" s="35">
        <v>1</v>
      </c>
    </row>
    <row r="53" spans="1:11" ht="15">
      <c r="A53" s="27">
        <v>46</v>
      </c>
      <c r="B53" s="1"/>
      <c r="C53" s="1" t="s">
        <v>477</v>
      </c>
      <c r="D53" s="1" t="s">
        <v>14</v>
      </c>
      <c r="E53" s="28">
        <v>1592</v>
      </c>
      <c r="F53" s="1" t="s">
        <v>153</v>
      </c>
      <c r="G53" s="27">
        <v>0</v>
      </c>
      <c r="H53" s="27">
        <v>0</v>
      </c>
      <c r="I53" s="27">
        <v>23</v>
      </c>
      <c r="J53" s="27">
        <v>26.5</v>
      </c>
      <c r="K53" s="35">
        <v>1</v>
      </c>
    </row>
    <row r="55" ht="15">
      <c r="A55" s="22" t="s">
        <v>113</v>
      </c>
    </row>
    <row r="56" ht="15">
      <c r="A56" s="29" t="s">
        <v>324</v>
      </c>
    </row>
    <row r="57" ht="15">
      <c r="A57" s="29" t="s">
        <v>285</v>
      </c>
    </row>
    <row r="58" ht="15">
      <c r="A58" s="29" t="s">
        <v>116</v>
      </c>
    </row>
    <row r="60" ht="15">
      <c r="A60" s="30" t="s">
        <v>478</v>
      </c>
    </row>
    <row r="61" ht="15">
      <c r="A61" s="21" t="s">
        <v>118</v>
      </c>
    </row>
  </sheetData>
  <sheetProtection/>
  <hyperlinks>
    <hyperlink ref="A1:J1" r:id="rId1" display="http://chess-results.com/"/>
    <hyperlink ref="A60:J60" r:id="rId2" display="http://chess-results.com/tnr98706.aspx?lan=10"/>
    <hyperlink ref="A61:J61" r:id="rId3" display="http://chess-results.com/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8"/>
  <sheetViews>
    <sheetView zoomScalePageLayoutView="0" workbookViewId="0" topLeftCell="A1">
      <pane xSplit="3" ySplit="7" topLeftCell="M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6" sqref="A16:AB23"/>
    </sheetView>
  </sheetViews>
  <sheetFormatPr defaultColWidth="11.421875" defaultRowHeight="15"/>
  <cols>
    <col min="1" max="1" width="5.421875" style="45" customWidth="1"/>
    <col min="2" max="2" width="4.7109375" style="47" bestFit="1" customWidth="1"/>
    <col min="3" max="3" width="44.8515625" style="45" bestFit="1" customWidth="1"/>
    <col min="4" max="4" width="5.57421875" style="102" bestFit="1" customWidth="1"/>
    <col min="5" max="5" width="4.7109375" style="47" customWidth="1"/>
    <col min="6" max="6" width="32.00390625" style="45" bestFit="1" customWidth="1"/>
    <col min="7" max="7" width="5.7109375" style="46" customWidth="1"/>
    <col min="8" max="8" width="6.421875" style="45" customWidth="1"/>
    <col min="9" max="9" width="5.7109375" style="45" customWidth="1"/>
    <col min="10" max="10" width="6.57421875" style="45" customWidth="1"/>
    <col min="11" max="11" width="5.7109375" style="46" customWidth="1"/>
    <col min="12" max="14" width="6.421875" style="45" customWidth="1"/>
    <col min="15" max="15" width="6.421875" style="100" customWidth="1"/>
    <col min="16" max="16" width="6.421875" style="45" customWidth="1"/>
    <col min="17" max="17" width="6.421875" style="46" customWidth="1"/>
    <col min="18" max="25" width="6.421875" style="45" customWidth="1"/>
    <col min="26" max="26" width="7.00390625" style="45" customWidth="1"/>
    <col min="27" max="27" width="7.7109375" style="47" bestFit="1" customWidth="1"/>
    <col min="28" max="28" width="9.57421875" style="45" customWidth="1"/>
    <col min="29" max="16384" width="11.421875" style="45" customWidth="1"/>
  </cols>
  <sheetData>
    <row r="1" ht="15">
      <c r="A1" s="58" t="s">
        <v>0</v>
      </c>
    </row>
    <row r="3" ht="15">
      <c r="A3" s="59" t="s">
        <v>489</v>
      </c>
    </row>
    <row r="4" ht="15">
      <c r="A4" s="60"/>
    </row>
    <row r="6" ht="15">
      <c r="A6" s="59"/>
    </row>
    <row r="7" spans="1:28" ht="24" customHeight="1">
      <c r="A7" s="68" t="s">
        <v>4</v>
      </c>
      <c r="B7" s="68"/>
      <c r="C7" s="122" t="s">
        <v>5</v>
      </c>
      <c r="D7" s="123" t="s">
        <v>6</v>
      </c>
      <c r="E7" s="73" t="s">
        <v>7</v>
      </c>
      <c r="F7" s="122" t="s">
        <v>8</v>
      </c>
      <c r="G7" s="71" t="s">
        <v>288</v>
      </c>
      <c r="H7" s="72" t="s">
        <v>289</v>
      </c>
      <c r="I7" s="73" t="s">
        <v>290</v>
      </c>
      <c r="J7" s="72" t="s">
        <v>291</v>
      </c>
      <c r="K7" s="71" t="s">
        <v>292</v>
      </c>
      <c r="L7" s="72" t="s">
        <v>293</v>
      </c>
      <c r="M7" s="71" t="s">
        <v>327</v>
      </c>
      <c r="N7" s="72" t="s">
        <v>326</v>
      </c>
      <c r="O7" s="71" t="s">
        <v>405</v>
      </c>
      <c r="P7" s="72" t="s">
        <v>406</v>
      </c>
      <c r="Q7" s="71" t="s">
        <v>407</v>
      </c>
      <c r="R7" s="72" t="s">
        <v>408</v>
      </c>
      <c r="S7" s="72" t="s">
        <v>479</v>
      </c>
      <c r="T7" s="72" t="s">
        <v>480</v>
      </c>
      <c r="U7" s="72" t="s">
        <v>484</v>
      </c>
      <c r="V7" s="72" t="s">
        <v>481</v>
      </c>
      <c r="W7" s="72" t="s">
        <v>485</v>
      </c>
      <c r="X7" s="72" t="s">
        <v>482</v>
      </c>
      <c r="Y7" s="72" t="s">
        <v>486</v>
      </c>
      <c r="Z7" s="72" t="s">
        <v>483</v>
      </c>
      <c r="AA7" s="72" t="s">
        <v>294</v>
      </c>
      <c r="AB7" s="72" t="s">
        <v>295</v>
      </c>
    </row>
    <row r="8" spans="1:28" ht="15">
      <c r="A8" s="222">
        <v>1</v>
      </c>
      <c r="B8" s="223" t="s">
        <v>487</v>
      </c>
      <c r="C8" s="224" t="s">
        <v>29</v>
      </c>
      <c r="D8" s="225" t="s">
        <v>14</v>
      </c>
      <c r="E8" s="170">
        <v>1908</v>
      </c>
      <c r="F8" s="224" t="s">
        <v>30</v>
      </c>
      <c r="G8" s="192">
        <v>5</v>
      </c>
      <c r="H8" s="193">
        <v>7</v>
      </c>
      <c r="I8" s="160">
        <v>6</v>
      </c>
      <c r="J8" s="194">
        <v>20</v>
      </c>
      <c r="K8" s="192">
        <v>5.5</v>
      </c>
      <c r="L8" s="195">
        <v>12</v>
      </c>
      <c r="M8" s="192">
        <v>4</v>
      </c>
      <c r="N8" s="197">
        <v>2</v>
      </c>
      <c r="O8" s="201"/>
      <c r="P8" s="197"/>
      <c r="Q8" s="198">
        <v>5</v>
      </c>
      <c r="R8" s="197">
        <v>12</v>
      </c>
      <c r="S8" s="196">
        <v>4.5</v>
      </c>
      <c r="T8" s="200">
        <v>15</v>
      </c>
      <c r="U8" s="197"/>
      <c r="V8" s="197"/>
      <c r="W8" s="197"/>
      <c r="X8" s="197"/>
      <c r="Y8" s="196">
        <v>5</v>
      </c>
      <c r="Z8" s="200">
        <v>12</v>
      </c>
      <c r="AA8" s="196">
        <f aca="true" t="shared" si="0" ref="AA8:AA71">G8+I8+K8+M8+O8+Q8+S8+U8+W8+Y8</f>
        <v>35</v>
      </c>
      <c r="AB8" s="200">
        <f aca="true" t="shared" si="1" ref="AB8:AB71">H8+J8+L8+N8+P8+R8+T8+V8+X8+Z8</f>
        <v>80</v>
      </c>
    </row>
    <row r="9" spans="1:28" ht="15">
      <c r="A9" s="153">
        <f>A8+1</f>
        <v>2</v>
      </c>
      <c r="B9" s="223"/>
      <c r="C9" s="224" t="s">
        <v>214</v>
      </c>
      <c r="D9" s="225" t="s">
        <v>14</v>
      </c>
      <c r="E9" s="170">
        <v>2023</v>
      </c>
      <c r="F9" s="224" t="s">
        <v>19</v>
      </c>
      <c r="G9" s="196"/>
      <c r="H9" s="206"/>
      <c r="I9" s="206"/>
      <c r="J9" s="206"/>
      <c r="K9" s="192">
        <v>5</v>
      </c>
      <c r="L9" s="195">
        <v>10</v>
      </c>
      <c r="M9" s="192">
        <v>4</v>
      </c>
      <c r="N9" s="197">
        <v>5</v>
      </c>
      <c r="O9" s="196">
        <v>6</v>
      </c>
      <c r="P9" s="197">
        <v>17</v>
      </c>
      <c r="Q9" s="202"/>
      <c r="R9" s="197"/>
      <c r="S9" s="197"/>
      <c r="T9" s="197"/>
      <c r="U9" s="197"/>
      <c r="V9" s="197"/>
      <c r="W9" s="196">
        <v>6</v>
      </c>
      <c r="X9" s="200">
        <v>20</v>
      </c>
      <c r="Y9" s="196">
        <v>5.5</v>
      </c>
      <c r="Z9" s="200">
        <v>17</v>
      </c>
      <c r="AA9" s="196">
        <f t="shared" si="0"/>
        <v>26.5</v>
      </c>
      <c r="AB9" s="200">
        <f t="shared" si="1"/>
        <v>69</v>
      </c>
    </row>
    <row r="10" spans="1:28" ht="15">
      <c r="A10" s="153">
        <f aca="true" t="shared" si="2" ref="A10:A73">A9+1</f>
        <v>3</v>
      </c>
      <c r="B10" s="226"/>
      <c r="C10" s="224" t="s">
        <v>39</v>
      </c>
      <c r="D10" s="225" t="s">
        <v>14</v>
      </c>
      <c r="E10" s="170">
        <v>1773</v>
      </c>
      <c r="F10" s="224" t="s">
        <v>26</v>
      </c>
      <c r="G10" s="192">
        <v>4.5</v>
      </c>
      <c r="H10" s="193">
        <v>1</v>
      </c>
      <c r="I10" s="160">
        <v>4.5</v>
      </c>
      <c r="J10" s="194">
        <v>7</v>
      </c>
      <c r="K10" s="196"/>
      <c r="L10" s="203"/>
      <c r="M10" s="196">
        <v>5.5</v>
      </c>
      <c r="N10" s="197">
        <v>17</v>
      </c>
      <c r="O10" s="201"/>
      <c r="P10" s="197"/>
      <c r="Q10" s="198">
        <v>5.5</v>
      </c>
      <c r="R10" s="197">
        <v>17</v>
      </c>
      <c r="S10" s="196">
        <v>3.5</v>
      </c>
      <c r="T10" s="200">
        <v>9</v>
      </c>
      <c r="U10" s="196">
        <v>5.5</v>
      </c>
      <c r="V10" s="200">
        <v>17</v>
      </c>
      <c r="W10" s="197"/>
      <c r="X10" s="197"/>
      <c r="Y10" s="197"/>
      <c r="Z10" s="197"/>
      <c r="AA10" s="196">
        <f t="shared" si="0"/>
        <v>29</v>
      </c>
      <c r="AB10" s="200">
        <f t="shared" si="1"/>
        <v>68</v>
      </c>
    </row>
    <row r="11" spans="1:28" ht="15">
      <c r="A11" s="153">
        <f t="shared" si="2"/>
        <v>4</v>
      </c>
      <c r="B11" s="223"/>
      <c r="C11" s="224" t="s">
        <v>24</v>
      </c>
      <c r="D11" s="225" t="s">
        <v>14</v>
      </c>
      <c r="E11" s="170">
        <v>1837</v>
      </c>
      <c r="F11" s="224" t="s">
        <v>17</v>
      </c>
      <c r="G11" s="192">
        <v>5</v>
      </c>
      <c r="H11" s="193">
        <v>10</v>
      </c>
      <c r="I11" s="160">
        <v>6</v>
      </c>
      <c r="J11" s="194">
        <v>17</v>
      </c>
      <c r="K11" s="192">
        <v>5</v>
      </c>
      <c r="L11" s="195">
        <v>9</v>
      </c>
      <c r="M11" s="192"/>
      <c r="N11" s="195"/>
      <c r="O11" s="196">
        <v>4</v>
      </c>
      <c r="P11" s="197">
        <v>6</v>
      </c>
      <c r="Q11" s="198">
        <v>5</v>
      </c>
      <c r="R11" s="197">
        <v>15</v>
      </c>
      <c r="S11" s="197"/>
      <c r="T11" s="197"/>
      <c r="U11" s="196">
        <v>4.5</v>
      </c>
      <c r="V11" s="200">
        <v>9</v>
      </c>
      <c r="W11" s="197"/>
      <c r="X11" s="197"/>
      <c r="Y11" s="197"/>
      <c r="Z11" s="197"/>
      <c r="AA11" s="196">
        <f t="shared" si="0"/>
        <v>29.5</v>
      </c>
      <c r="AB11" s="200">
        <f t="shared" si="1"/>
        <v>66</v>
      </c>
    </row>
    <row r="12" spans="1:28" ht="15">
      <c r="A12" s="153">
        <f t="shared" si="2"/>
        <v>5</v>
      </c>
      <c r="B12" s="223" t="s">
        <v>487</v>
      </c>
      <c r="C12" s="227" t="s">
        <v>331</v>
      </c>
      <c r="D12" s="228" t="s">
        <v>14</v>
      </c>
      <c r="E12" s="228">
        <v>2079</v>
      </c>
      <c r="F12" s="227" t="s">
        <v>332</v>
      </c>
      <c r="G12" s="196"/>
      <c r="H12" s="203"/>
      <c r="I12" s="203"/>
      <c r="J12" s="203"/>
      <c r="K12" s="196"/>
      <c r="L12" s="203"/>
      <c r="M12" s="203"/>
      <c r="N12" s="203"/>
      <c r="O12" s="196">
        <v>7</v>
      </c>
      <c r="P12" s="197">
        <v>20</v>
      </c>
      <c r="Q12" s="198">
        <v>7</v>
      </c>
      <c r="R12" s="197">
        <v>20</v>
      </c>
      <c r="S12" s="196">
        <v>6</v>
      </c>
      <c r="T12" s="200">
        <v>17</v>
      </c>
      <c r="U12" s="197"/>
      <c r="V12" s="197"/>
      <c r="W12" s="197"/>
      <c r="X12" s="197"/>
      <c r="Y12" s="197"/>
      <c r="Z12" s="197"/>
      <c r="AA12" s="196">
        <f t="shared" si="0"/>
        <v>20</v>
      </c>
      <c r="AB12" s="200">
        <f t="shared" si="1"/>
        <v>57</v>
      </c>
    </row>
    <row r="13" spans="1:28" ht="15">
      <c r="A13" s="153">
        <f t="shared" si="2"/>
        <v>6</v>
      </c>
      <c r="B13" s="223"/>
      <c r="C13" s="224" t="s">
        <v>16</v>
      </c>
      <c r="D13" s="225" t="s">
        <v>14</v>
      </c>
      <c r="E13" s="170">
        <v>1967</v>
      </c>
      <c r="F13" s="224" t="s">
        <v>17</v>
      </c>
      <c r="G13" s="192">
        <v>6</v>
      </c>
      <c r="H13" s="193">
        <v>17</v>
      </c>
      <c r="I13" s="160">
        <v>0</v>
      </c>
      <c r="J13" s="194">
        <v>1</v>
      </c>
      <c r="K13" s="196"/>
      <c r="L13" s="203"/>
      <c r="M13" s="196">
        <v>5</v>
      </c>
      <c r="N13" s="197">
        <v>12</v>
      </c>
      <c r="O13" s="201"/>
      <c r="P13" s="197"/>
      <c r="Q13" s="202"/>
      <c r="R13" s="197"/>
      <c r="S13" s="196">
        <v>4.5</v>
      </c>
      <c r="T13" s="200">
        <v>13</v>
      </c>
      <c r="U13" s="196">
        <v>5</v>
      </c>
      <c r="V13" s="200">
        <v>13</v>
      </c>
      <c r="W13" s="197"/>
      <c r="X13" s="197"/>
      <c r="Y13" s="197"/>
      <c r="Z13" s="197"/>
      <c r="AA13" s="196">
        <f t="shared" si="0"/>
        <v>20.5</v>
      </c>
      <c r="AB13" s="200">
        <f t="shared" si="1"/>
        <v>56</v>
      </c>
    </row>
    <row r="14" spans="1:28" ht="15">
      <c r="A14" s="153">
        <f t="shared" si="2"/>
        <v>7</v>
      </c>
      <c r="B14" s="229"/>
      <c r="C14" s="224" t="s">
        <v>31</v>
      </c>
      <c r="D14" s="225" t="s">
        <v>14</v>
      </c>
      <c r="E14" s="170">
        <v>1733</v>
      </c>
      <c r="F14" s="224" t="s">
        <v>32</v>
      </c>
      <c r="G14" s="192">
        <v>5</v>
      </c>
      <c r="H14" s="193">
        <v>6</v>
      </c>
      <c r="I14" s="160">
        <v>4.5</v>
      </c>
      <c r="J14" s="194">
        <v>6</v>
      </c>
      <c r="K14" s="192">
        <v>5</v>
      </c>
      <c r="L14" s="195">
        <v>6</v>
      </c>
      <c r="M14" s="192">
        <v>2.5</v>
      </c>
      <c r="N14" s="197">
        <v>1</v>
      </c>
      <c r="O14" s="196">
        <v>4</v>
      </c>
      <c r="P14" s="197">
        <v>4</v>
      </c>
      <c r="Q14" s="198">
        <v>4.5</v>
      </c>
      <c r="R14" s="197">
        <v>10</v>
      </c>
      <c r="S14" s="196">
        <v>3.5</v>
      </c>
      <c r="T14" s="200">
        <v>7</v>
      </c>
      <c r="U14" s="196">
        <v>4</v>
      </c>
      <c r="V14" s="200">
        <v>1</v>
      </c>
      <c r="W14" s="196">
        <v>5</v>
      </c>
      <c r="X14" s="200">
        <v>13</v>
      </c>
      <c r="Y14" s="196">
        <v>3</v>
      </c>
      <c r="Z14" s="200">
        <v>1</v>
      </c>
      <c r="AA14" s="196">
        <f t="shared" si="0"/>
        <v>41</v>
      </c>
      <c r="AB14" s="200">
        <f t="shared" si="1"/>
        <v>55</v>
      </c>
    </row>
    <row r="15" spans="1:28" ht="15">
      <c r="A15" s="153">
        <f t="shared" si="2"/>
        <v>8</v>
      </c>
      <c r="B15" s="223"/>
      <c r="C15" s="224" t="s">
        <v>467</v>
      </c>
      <c r="D15" s="225" t="s">
        <v>14</v>
      </c>
      <c r="E15" s="170">
        <v>1500</v>
      </c>
      <c r="F15" s="224" t="s">
        <v>213</v>
      </c>
      <c r="G15" s="196"/>
      <c r="H15" s="206"/>
      <c r="I15" s="206"/>
      <c r="J15" s="206"/>
      <c r="K15" s="192">
        <v>5</v>
      </c>
      <c r="L15" s="195">
        <v>11</v>
      </c>
      <c r="M15" s="192"/>
      <c r="N15" s="195"/>
      <c r="O15" s="202"/>
      <c r="P15" s="195"/>
      <c r="Q15" s="202"/>
      <c r="R15" s="195"/>
      <c r="S15" s="195"/>
      <c r="T15" s="195"/>
      <c r="U15" s="196">
        <v>5.5</v>
      </c>
      <c r="V15" s="200">
        <v>20</v>
      </c>
      <c r="W15" s="196">
        <v>5</v>
      </c>
      <c r="X15" s="200">
        <v>12</v>
      </c>
      <c r="Y15" s="196">
        <v>4.5</v>
      </c>
      <c r="Z15" s="200">
        <v>10</v>
      </c>
      <c r="AA15" s="196">
        <f t="shared" si="0"/>
        <v>20</v>
      </c>
      <c r="AB15" s="200">
        <f t="shared" si="1"/>
        <v>53</v>
      </c>
    </row>
    <row r="16" spans="1:28" ht="15">
      <c r="A16" s="171">
        <f t="shared" si="2"/>
        <v>9</v>
      </c>
      <c r="B16" s="230"/>
      <c r="C16" s="231" t="s">
        <v>236</v>
      </c>
      <c r="D16" s="232" t="s">
        <v>14</v>
      </c>
      <c r="E16" s="232">
        <v>1948</v>
      </c>
      <c r="F16" s="231" t="s">
        <v>30</v>
      </c>
      <c r="G16" s="211"/>
      <c r="H16" s="220"/>
      <c r="I16" s="220"/>
      <c r="J16" s="220"/>
      <c r="K16" s="208">
        <v>4</v>
      </c>
      <c r="L16" s="218">
        <v>1</v>
      </c>
      <c r="M16" s="208">
        <v>4</v>
      </c>
      <c r="N16" s="212">
        <v>6</v>
      </c>
      <c r="O16" s="211">
        <v>4.5</v>
      </c>
      <c r="P16" s="212">
        <v>10</v>
      </c>
      <c r="Q16" s="221">
        <v>4</v>
      </c>
      <c r="R16" s="212">
        <v>8</v>
      </c>
      <c r="S16" s="211">
        <v>3.5</v>
      </c>
      <c r="T16" s="214">
        <v>8</v>
      </c>
      <c r="U16" s="211">
        <v>4.5</v>
      </c>
      <c r="V16" s="214">
        <v>11</v>
      </c>
      <c r="W16" s="212"/>
      <c r="X16" s="212"/>
      <c r="Y16" s="211">
        <v>4.5</v>
      </c>
      <c r="Z16" s="214">
        <v>7</v>
      </c>
      <c r="AA16" s="211">
        <f t="shared" si="0"/>
        <v>29</v>
      </c>
      <c r="AB16" s="214">
        <f t="shared" si="1"/>
        <v>51</v>
      </c>
    </row>
    <row r="17" spans="1:28" ht="15">
      <c r="A17" s="171">
        <f t="shared" si="2"/>
        <v>10</v>
      </c>
      <c r="B17" s="233" t="s">
        <v>487</v>
      </c>
      <c r="C17" s="231" t="s">
        <v>13</v>
      </c>
      <c r="D17" s="232" t="s">
        <v>14</v>
      </c>
      <c r="E17" s="185">
        <v>1992</v>
      </c>
      <c r="F17" s="231" t="s">
        <v>15</v>
      </c>
      <c r="G17" s="208">
        <v>6</v>
      </c>
      <c r="H17" s="209">
        <v>20</v>
      </c>
      <c r="I17" s="178">
        <v>5.5</v>
      </c>
      <c r="J17" s="215">
        <v>13</v>
      </c>
      <c r="K17" s="208">
        <v>6</v>
      </c>
      <c r="L17" s="218">
        <v>15</v>
      </c>
      <c r="M17" s="208"/>
      <c r="N17" s="218"/>
      <c r="O17" s="217"/>
      <c r="P17" s="218"/>
      <c r="Q17" s="217"/>
      <c r="R17" s="218"/>
      <c r="S17" s="218"/>
      <c r="T17" s="218"/>
      <c r="U17" s="218"/>
      <c r="V17" s="218"/>
      <c r="W17" s="218"/>
      <c r="X17" s="218"/>
      <c r="Y17" s="218"/>
      <c r="Z17" s="218"/>
      <c r="AA17" s="211">
        <f t="shared" si="0"/>
        <v>17.5</v>
      </c>
      <c r="AB17" s="214">
        <f t="shared" si="1"/>
        <v>48</v>
      </c>
    </row>
    <row r="18" spans="1:28" ht="15">
      <c r="A18" s="171">
        <f t="shared" si="2"/>
        <v>11</v>
      </c>
      <c r="B18" s="233"/>
      <c r="C18" s="231" t="s">
        <v>219</v>
      </c>
      <c r="D18" s="232" t="s">
        <v>14</v>
      </c>
      <c r="E18" s="185">
        <v>1810</v>
      </c>
      <c r="F18" s="231" t="s">
        <v>217</v>
      </c>
      <c r="G18" s="208">
        <v>5</v>
      </c>
      <c r="H18" s="209">
        <v>5</v>
      </c>
      <c r="I18" s="178">
        <v>5</v>
      </c>
      <c r="J18" s="215">
        <v>9</v>
      </c>
      <c r="K18" s="208">
        <v>5</v>
      </c>
      <c r="L18" s="218">
        <v>5</v>
      </c>
      <c r="M18" s="208">
        <v>4</v>
      </c>
      <c r="N18" s="212">
        <v>1</v>
      </c>
      <c r="O18" s="216"/>
      <c r="P18" s="212"/>
      <c r="Q18" s="221">
        <v>4</v>
      </c>
      <c r="R18" s="212">
        <v>5</v>
      </c>
      <c r="S18" s="212"/>
      <c r="T18" s="212"/>
      <c r="U18" s="211">
        <v>4</v>
      </c>
      <c r="V18" s="214">
        <v>8</v>
      </c>
      <c r="W18" s="211">
        <v>5</v>
      </c>
      <c r="X18" s="214">
        <v>11</v>
      </c>
      <c r="Y18" s="211">
        <v>4</v>
      </c>
      <c r="Z18" s="214">
        <v>1</v>
      </c>
      <c r="AA18" s="211">
        <f t="shared" si="0"/>
        <v>36</v>
      </c>
      <c r="AB18" s="214">
        <f t="shared" si="1"/>
        <v>45</v>
      </c>
    </row>
    <row r="19" spans="1:28" ht="15">
      <c r="A19" s="171">
        <f t="shared" si="2"/>
        <v>12</v>
      </c>
      <c r="B19" s="234"/>
      <c r="C19" s="235" t="s">
        <v>154</v>
      </c>
      <c r="D19" s="232" t="s">
        <v>14</v>
      </c>
      <c r="E19" s="236">
        <v>1907</v>
      </c>
      <c r="F19" s="235" t="s">
        <v>140</v>
      </c>
      <c r="G19" s="208">
        <v>5</v>
      </c>
      <c r="H19" s="209">
        <v>8</v>
      </c>
      <c r="I19" s="178">
        <v>4.5</v>
      </c>
      <c r="J19" s="215">
        <v>8</v>
      </c>
      <c r="K19" s="208">
        <v>6</v>
      </c>
      <c r="L19" s="218">
        <v>13</v>
      </c>
      <c r="M19" s="208">
        <v>4</v>
      </c>
      <c r="N19" s="212">
        <v>1</v>
      </c>
      <c r="O19" s="216"/>
      <c r="P19" s="212"/>
      <c r="Q19" s="217"/>
      <c r="R19" s="212"/>
      <c r="S19" s="212"/>
      <c r="T19" s="212"/>
      <c r="U19" s="211">
        <v>5.5</v>
      </c>
      <c r="V19" s="214">
        <v>15</v>
      </c>
      <c r="W19" s="212"/>
      <c r="X19" s="212"/>
      <c r="Y19" s="212"/>
      <c r="Z19" s="212"/>
      <c r="AA19" s="211">
        <f t="shared" si="0"/>
        <v>25</v>
      </c>
      <c r="AB19" s="214">
        <f t="shared" si="1"/>
        <v>45</v>
      </c>
    </row>
    <row r="20" spans="1:28" ht="15">
      <c r="A20" s="171">
        <f t="shared" si="2"/>
        <v>13</v>
      </c>
      <c r="B20" s="233"/>
      <c r="C20" s="231" t="s">
        <v>226</v>
      </c>
      <c r="D20" s="232" t="s">
        <v>14</v>
      </c>
      <c r="E20" s="232">
        <v>1745</v>
      </c>
      <c r="F20" s="231" t="s">
        <v>36</v>
      </c>
      <c r="G20" s="211"/>
      <c r="H20" s="220"/>
      <c r="I20" s="178">
        <v>3.5</v>
      </c>
      <c r="J20" s="215">
        <v>1</v>
      </c>
      <c r="K20" s="208">
        <v>4.5</v>
      </c>
      <c r="L20" s="218">
        <v>1</v>
      </c>
      <c r="M20" s="208">
        <v>4</v>
      </c>
      <c r="N20" s="212">
        <v>1</v>
      </c>
      <c r="O20" s="211">
        <v>5</v>
      </c>
      <c r="P20" s="212">
        <v>12</v>
      </c>
      <c r="Q20" s="221">
        <v>5</v>
      </c>
      <c r="R20" s="212">
        <v>13</v>
      </c>
      <c r="S20" s="212"/>
      <c r="T20" s="212"/>
      <c r="U20" s="212"/>
      <c r="V20" s="212"/>
      <c r="W20" s="211">
        <v>5.5</v>
      </c>
      <c r="X20" s="214">
        <v>15</v>
      </c>
      <c r="Y20" s="211">
        <v>4</v>
      </c>
      <c r="Z20" s="214">
        <v>1</v>
      </c>
      <c r="AA20" s="211">
        <f t="shared" si="0"/>
        <v>31.5</v>
      </c>
      <c r="AB20" s="214">
        <f t="shared" si="1"/>
        <v>44</v>
      </c>
    </row>
    <row r="21" spans="1:28" ht="15">
      <c r="A21" s="171">
        <f t="shared" si="2"/>
        <v>14</v>
      </c>
      <c r="B21" s="233"/>
      <c r="C21" s="231" t="s">
        <v>44</v>
      </c>
      <c r="D21" s="232" t="s">
        <v>14</v>
      </c>
      <c r="E21" s="185">
        <v>1786</v>
      </c>
      <c r="F21" s="231" t="s">
        <v>30</v>
      </c>
      <c r="G21" s="208">
        <v>4.5</v>
      </c>
      <c r="H21" s="209">
        <v>1</v>
      </c>
      <c r="I21" s="178">
        <v>3</v>
      </c>
      <c r="J21" s="215">
        <v>1</v>
      </c>
      <c r="K21" s="208">
        <v>5</v>
      </c>
      <c r="L21" s="218">
        <v>3</v>
      </c>
      <c r="M21" s="208">
        <v>5</v>
      </c>
      <c r="N21" s="212">
        <v>10</v>
      </c>
      <c r="O21" s="216"/>
      <c r="P21" s="212"/>
      <c r="Q21" s="217"/>
      <c r="R21" s="212"/>
      <c r="S21" s="211">
        <v>4</v>
      </c>
      <c r="T21" s="214">
        <v>12</v>
      </c>
      <c r="U21" s="211">
        <v>4</v>
      </c>
      <c r="V21" s="214">
        <v>7</v>
      </c>
      <c r="W21" s="212"/>
      <c r="X21" s="212"/>
      <c r="Y21" s="211">
        <v>4.5</v>
      </c>
      <c r="Z21" s="214">
        <v>4</v>
      </c>
      <c r="AA21" s="211">
        <f t="shared" si="0"/>
        <v>30</v>
      </c>
      <c r="AB21" s="214">
        <f t="shared" si="1"/>
        <v>38</v>
      </c>
    </row>
    <row r="22" spans="1:28" ht="15.75">
      <c r="A22" s="171">
        <f t="shared" si="2"/>
        <v>15</v>
      </c>
      <c r="B22" s="237"/>
      <c r="C22" s="231" t="s">
        <v>35</v>
      </c>
      <c r="D22" s="232" t="s">
        <v>14</v>
      </c>
      <c r="E22" s="185">
        <v>1745</v>
      </c>
      <c r="F22" s="231" t="s">
        <v>36</v>
      </c>
      <c r="G22" s="208">
        <v>5</v>
      </c>
      <c r="H22" s="209">
        <v>4</v>
      </c>
      <c r="I22" s="178">
        <v>5</v>
      </c>
      <c r="J22" s="215">
        <v>12</v>
      </c>
      <c r="K22" s="208">
        <v>5</v>
      </c>
      <c r="L22" s="218">
        <v>4</v>
      </c>
      <c r="M22" s="208"/>
      <c r="N22" s="218"/>
      <c r="O22" s="211">
        <v>4.5</v>
      </c>
      <c r="P22" s="212">
        <v>9</v>
      </c>
      <c r="Q22" s="217"/>
      <c r="R22" s="218"/>
      <c r="S22" s="218"/>
      <c r="T22" s="218"/>
      <c r="U22" s="218"/>
      <c r="V22" s="218"/>
      <c r="W22" s="211">
        <v>4</v>
      </c>
      <c r="X22" s="214">
        <v>7</v>
      </c>
      <c r="Y22" s="211">
        <v>3</v>
      </c>
      <c r="Z22" s="214">
        <v>1</v>
      </c>
      <c r="AA22" s="211">
        <f t="shared" si="0"/>
        <v>26.5</v>
      </c>
      <c r="AB22" s="214">
        <f t="shared" si="1"/>
        <v>37</v>
      </c>
    </row>
    <row r="23" spans="1:28" ht="15">
      <c r="A23" s="171">
        <f t="shared" si="2"/>
        <v>16</v>
      </c>
      <c r="B23" s="230"/>
      <c r="C23" s="231" t="s">
        <v>228</v>
      </c>
      <c r="D23" s="232" t="s">
        <v>14</v>
      </c>
      <c r="E23" s="185">
        <v>1874</v>
      </c>
      <c r="F23" s="231" t="s">
        <v>20</v>
      </c>
      <c r="G23" s="208">
        <v>5.5</v>
      </c>
      <c r="H23" s="209">
        <v>13</v>
      </c>
      <c r="I23" s="220"/>
      <c r="J23" s="220"/>
      <c r="K23" s="208">
        <v>4.5</v>
      </c>
      <c r="L23" s="218">
        <v>1</v>
      </c>
      <c r="M23" s="208"/>
      <c r="N23" s="218"/>
      <c r="O23" s="217"/>
      <c r="P23" s="218"/>
      <c r="Q23" s="217"/>
      <c r="R23" s="218"/>
      <c r="S23" s="218"/>
      <c r="T23" s="218"/>
      <c r="U23" s="218"/>
      <c r="V23" s="218"/>
      <c r="W23" s="211">
        <v>5.5</v>
      </c>
      <c r="X23" s="214">
        <v>17</v>
      </c>
      <c r="Y23" s="211">
        <v>4.5</v>
      </c>
      <c r="Z23" s="214">
        <v>6</v>
      </c>
      <c r="AA23" s="211">
        <f t="shared" si="0"/>
        <v>20</v>
      </c>
      <c r="AB23" s="214">
        <f t="shared" si="1"/>
        <v>37</v>
      </c>
    </row>
    <row r="24" spans="1:28" ht="15">
      <c r="A24" s="67">
        <f t="shared" si="2"/>
        <v>17</v>
      </c>
      <c r="B24" s="132"/>
      <c r="C24" s="124" t="s">
        <v>18</v>
      </c>
      <c r="D24" s="125" t="s">
        <v>14</v>
      </c>
      <c r="E24" s="37">
        <v>1884</v>
      </c>
      <c r="F24" s="124" t="s">
        <v>19</v>
      </c>
      <c r="G24" s="105">
        <v>5.5</v>
      </c>
      <c r="H24" s="106">
        <v>15</v>
      </c>
      <c r="I24" s="115"/>
      <c r="J24" s="115"/>
      <c r="K24" s="109"/>
      <c r="L24" s="115"/>
      <c r="M24" s="109"/>
      <c r="N24" s="115"/>
      <c r="O24" s="109">
        <v>5</v>
      </c>
      <c r="P24" s="110">
        <v>15</v>
      </c>
      <c r="Q24" s="109"/>
      <c r="R24" s="115"/>
      <c r="S24" s="109">
        <v>3</v>
      </c>
      <c r="T24" s="112">
        <v>5</v>
      </c>
      <c r="U24" s="115"/>
      <c r="V24" s="115"/>
      <c r="W24" s="115"/>
      <c r="X24" s="115"/>
      <c r="Y24" s="115"/>
      <c r="Z24" s="115"/>
      <c r="AA24" s="109">
        <f t="shared" si="0"/>
        <v>13.5</v>
      </c>
      <c r="AB24" s="112">
        <f t="shared" si="1"/>
        <v>35</v>
      </c>
    </row>
    <row r="25" spans="1:28" ht="15">
      <c r="A25" s="67">
        <f t="shared" si="2"/>
        <v>18</v>
      </c>
      <c r="B25" s="133"/>
      <c r="C25" s="124" t="s">
        <v>253</v>
      </c>
      <c r="D25" s="125" t="s">
        <v>14</v>
      </c>
      <c r="E25" s="125">
        <v>1603</v>
      </c>
      <c r="F25" s="124" t="s">
        <v>59</v>
      </c>
      <c r="G25" s="109"/>
      <c r="H25" s="116"/>
      <c r="I25" s="116"/>
      <c r="J25" s="116"/>
      <c r="K25" s="105">
        <v>3</v>
      </c>
      <c r="L25" s="108">
        <v>1</v>
      </c>
      <c r="M25" s="105">
        <v>4</v>
      </c>
      <c r="N25" s="110">
        <v>7</v>
      </c>
      <c r="O25" s="113"/>
      <c r="P25" s="110"/>
      <c r="Q25" s="101">
        <v>4</v>
      </c>
      <c r="R25" s="110">
        <v>4</v>
      </c>
      <c r="S25" s="109">
        <v>4</v>
      </c>
      <c r="T25" s="112">
        <v>11</v>
      </c>
      <c r="U25" s="109">
        <v>3</v>
      </c>
      <c r="V25" s="112">
        <v>1</v>
      </c>
      <c r="W25" s="109">
        <v>4.5</v>
      </c>
      <c r="X25" s="112">
        <v>9</v>
      </c>
      <c r="Y25" s="109">
        <v>3</v>
      </c>
      <c r="Z25" s="112">
        <v>1</v>
      </c>
      <c r="AA25" s="109">
        <f t="shared" si="0"/>
        <v>25.5</v>
      </c>
      <c r="AB25" s="112">
        <f t="shared" si="1"/>
        <v>34</v>
      </c>
    </row>
    <row r="26" spans="1:28" ht="15">
      <c r="A26" s="67">
        <f t="shared" si="2"/>
        <v>19</v>
      </c>
      <c r="B26" s="131"/>
      <c r="C26" s="124" t="s">
        <v>25</v>
      </c>
      <c r="D26" s="125" t="s">
        <v>14</v>
      </c>
      <c r="E26" s="37">
        <v>1852</v>
      </c>
      <c r="F26" s="124" t="s">
        <v>26</v>
      </c>
      <c r="G26" s="105">
        <v>5</v>
      </c>
      <c r="H26" s="106">
        <v>9</v>
      </c>
      <c r="I26" s="55">
        <v>6</v>
      </c>
      <c r="J26" s="107">
        <v>15</v>
      </c>
      <c r="K26" s="109"/>
      <c r="L26" s="115"/>
      <c r="M26" s="109"/>
      <c r="N26" s="115"/>
      <c r="O26" s="109"/>
      <c r="P26" s="115"/>
      <c r="Q26" s="109"/>
      <c r="R26" s="115"/>
      <c r="S26" s="109">
        <v>3.5</v>
      </c>
      <c r="T26" s="112">
        <v>10</v>
      </c>
      <c r="U26" s="115"/>
      <c r="V26" s="115"/>
      <c r="W26" s="115"/>
      <c r="X26" s="115"/>
      <c r="Y26" s="115"/>
      <c r="Z26" s="115"/>
      <c r="AA26" s="109">
        <f t="shared" si="0"/>
        <v>14.5</v>
      </c>
      <c r="AB26" s="112">
        <f t="shared" si="1"/>
        <v>34</v>
      </c>
    </row>
    <row r="27" spans="1:28" ht="15">
      <c r="A27" s="67">
        <f t="shared" si="2"/>
        <v>20</v>
      </c>
      <c r="B27" s="131"/>
      <c r="C27" s="124" t="s">
        <v>300</v>
      </c>
      <c r="D27" s="125" t="s">
        <v>301</v>
      </c>
      <c r="E27" s="37">
        <v>1990</v>
      </c>
      <c r="F27" s="124" t="s">
        <v>53</v>
      </c>
      <c r="G27" s="109"/>
      <c r="H27" s="115"/>
      <c r="I27" s="115"/>
      <c r="J27" s="115"/>
      <c r="K27" s="109"/>
      <c r="L27" s="115"/>
      <c r="M27" s="109">
        <v>5.5</v>
      </c>
      <c r="N27" s="110">
        <v>15</v>
      </c>
      <c r="O27" s="113"/>
      <c r="P27" s="110"/>
      <c r="Q27" s="114"/>
      <c r="R27" s="110"/>
      <c r="S27" s="110"/>
      <c r="T27" s="110"/>
      <c r="U27" s="109">
        <v>4.5</v>
      </c>
      <c r="V27" s="112">
        <v>10</v>
      </c>
      <c r="W27" s="110"/>
      <c r="X27" s="110"/>
      <c r="Y27" s="109">
        <v>4.5</v>
      </c>
      <c r="Z27" s="112">
        <v>9</v>
      </c>
      <c r="AA27" s="109">
        <f t="shared" si="0"/>
        <v>14.5</v>
      </c>
      <c r="AB27" s="112">
        <f t="shared" si="1"/>
        <v>34</v>
      </c>
    </row>
    <row r="28" spans="1:28" ht="15.75">
      <c r="A28" s="67">
        <f t="shared" si="2"/>
        <v>21</v>
      </c>
      <c r="B28" s="130"/>
      <c r="C28" s="124" t="s">
        <v>211</v>
      </c>
      <c r="D28" s="125" t="s">
        <v>14</v>
      </c>
      <c r="E28" s="37">
        <v>1936</v>
      </c>
      <c r="F28" s="124" t="s">
        <v>53</v>
      </c>
      <c r="G28" s="109"/>
      <c r="H28" s="116"/>
      <c r="I28" s="55">
        <v>4.5</v>
      </c>
      <c r="J28" s="107">
        <v>5</v>
      </c>
      <c r="K28" s="105">
        <v>6</v>
      </c>
      <c r="L28" s="108">
        <v>17</v>
      </c>
      <c r="M28" s="105">
        <v>4</v>
      </c>
      <c r="N28" s="110">
        <v>3</v>
      </c>
      <c r="O28" s="113"/>
      <c r="P28" s="110"/>
      <c r="Q28" s="114"/>
      <c r="R28" s="110"/>
      <c r="S28" s="110"/>
      <c r="T28" s="110"/>
      <c r="U28" s="109">
        <v>0</v>
      </c>
      <c r="V28" s="112">
        <v>1</v>
      </c>
      <c r="W28" s="110"/>
      <c r="X28" s="110"/>
      <c r="Y28" s="109">
        <v>4.5</v>
      </c>
      <c r="Z28" s="112">
        <v>5</v>
      </c>
      <c r="AA28" s="109">
        <f t="shared" si="0"/>
        <v>19</v>
      </c>
      <c r="AB28" s="112">
        <f t="shared" si="1"/>
        <v>31</v>
      </c>
    </row>
    <row r="29" spans="1:28" ht="15">
      <c r="A29" s="67">
        <f t="shared" si="2"/>
        <v>22</v>
      </c>
      <c r="B29" s="134" t="s">
        <v>488</v>
      </c>
      <c r="C29" s="124" t="s">
        <v>23</v>
      </c>
      <c r="D29" s="125" t="s">
        <v>14</v>
      </c>
      <c r="E29" s="37">
        <v>1772</v>
      </c>
      <c r="F29" s="124" t="s">
        <v>19</v>
      </c>
      <c r="G29" s="105">
        <v>5.5</v>
      </c>
      <c r="H29" s="106">
        <v>11</v>
      </c>
      <c r="I29" s="55">
        <v>3.5</v>
      </c>
      <c r="J29" s="107">
        <v>1</v>
      </c>
      <c r="K29" s="105">
        <v>5</v>
      </c>
      <c r="L29" s="108">
        <v>2</v>
      </c>
      <c r="M29" s="105">
        <v>4.5</v>
      </c>
      <c r="N29" s="110">
        <v>8</v>
      </c>
      <c r="O29" s="113"/>
      <c r="P29" s="110"/>
      <c r="Q29" s="114"/>
      <c r="R29" s="110"/>
      <c r="S29" s="110"/>
      <c r="T29" s="110"/>
      <c r="U29" s="110"/>
      <c r="V29" s="110"/>
      <c r="W29" s="110"/>
      <c r="X29" s="110"/>
      <c r="Y29" s="110"/>
      <c r="Z29" s="110"/>
      <c r="AA29" s="109">
        <f t="shared" si="0"/>
        <v>18.5</v>
      </c>
      <c r="AB29" s="112">
        <f t="shared" si="1"/>
        <v>22</v>
      </c>
    </row>
    <row r="30" spans="1:28" ht="15">
      <c r="A30" s="67">
        <f t="shared" si="2"/>
        <v>23</v>
      </c>
      <c r="B30" s="135"/>
      <c r="C30" s="124" t="s">
        <v>21</v>
      </c>
      <c r="D30" s="125" t="s">
        <v>14</v>
      </c>
      <c r="E30" s="37">
        <v>1806</v>
      </c>
      <c r="F30" s="124" t="s">
        <v>20</v>
      </c>
      <c r="G30" s="105">
        <v>5.5</v>
      </c>
      <c r="H30" s="106">
        <v>12</v>
      </c>
      <c r="I30" s="115"/>
      <c r="J30" s="115"/>
      <c r="K30" s="109"/>
      <c r="L30" s="115"/>
      <c r="M30" s="109"/>
      <c r="N30" s="115"/>
      <c r="O30" s="109">
        <v>4.5</v>
      </c>
      <c r="P30" s="110">
        <v>8</v>
      </c>
      <c r="Q30" s="109"/>
      <c r="R30" s="115"/>
      <c r="S30" s="115"/>
      <c r="T30" s="115"/>
      <c r="U30" s="115"/>
      <c r="V30" s="115"/>
      <c r="W30" s="109">
        <v>4</v>
      </c>
      <c r="X30" s="112">
        <v>2</v>
      </c>
      <c r="Y30" s="115"/>
      <c r="Z30" s="115"/>
      <c r="AA30" s="109">
        <f t="shared" si="0"/>
        <v>14</v>
      </c>
      <c r="AB30" s="112">
        <f t="shared" si="1"/>
        <v>22</v>
      </c>
    </row>
    <row r="31" spans="1:28" ht="15.75">
      <c r="A31" s="67">
        <f t="shared" si="2"/>
        <v>24</v>
      </c>
      <c r="B31" s="130"/>
      <c r="C31" s="124" t="s">
        <v>220</v>
      </c>
      <c r="D31" s="125" t="s">
        <v>14</v>
      </c>
      <c r="E31" s="125">
        <v>1688</v>
      </c>
      <c r="F31" s="124" t="s">
        <v>221</v>
      </c>
      <c r="G31" s="109"/>
      <c r="H31" s="116"/>
      <c r="I31" s="55">
        <v>4</v>
      </c>
      <c r="J31" s="107">
        <v>1</v>
      </c>
      <c r="K31" s="105">
        <v>4.5</v>
      </c>
      <c r="L31" s="108">
        <v>1</v>
      </c>
      <c r="M31" s="105">
        <v>3</v>
      </c>
      <c r="N31" s="110">
        <v>1</v>
      </c>
      <c r="O31" s="109">
        <v>4</v>
      </c>
      <c r="P31" s="110">
        <v>2</v>
      </c>
      <c r="Q31" s="101">
        <v>4.5</v>
      </c>
      <c r="R31" s="110">
        <v>11</v>
      </c>
      <c r="S31" s="109">
        <v>3</v>
      </c>
      <c r="T31" s="112">
        <v>3</v>
      </c>
      <c r="U31" s="110"/>
      <c r="V31" s="110"/>
      <c r="W31" s="109">
        <v>3</v>
      </c>
      <c r="X31" s="112">
        <v>1</v>
      </c>
      <c r="Y31" s="109">
        <v>3</v>
      </c>
      <c r="Z31" s="112">
        <v>1</v>
      </c>
      <c r="AA31" s="109">
        <f t="shared" si="0"/>
        <v>29</v>
      </c>
      <c r="AB31" s="112">
        <f t="shared" si="1"/>
        <v>21</v>
      </c>
    </row>
    <row r="32" spans="1:28" ht="15">
      <c r="A32" s="67">
        <f t="shared" si="2"/>
        <v>25</v>
      </c>
      <c r="B32" s="136"/>
      <c r="C32" s="124" t="s">
        <v>43</v>
      </c>
      <c r="D32" s="125" t="s">
        <v>14</v>
      </c>
      <c r="E32" s="125">
        <v>1943</v>
      </c>
      <c r="F32" s="124" t="s">
        <v>15</v>
      </c>
      <c r="G32" s="105">
        <v>4.5</v>
      </c>
      <c r="H32" s="106">
        <v>1</v>
      </c>
      <c r="I32" s="116"/>
      <c r="J32" s="116"/>
      <c r="K32" s="105">
        <v>4</v>
      </c>
      <c r="L32" s="108">
        <v>1</v>
      </c>
      <c r="M32" s="105">
        <v>4</v>
      </c>
      <c r="N32" s="110">
        <v>4</v>
      </c>
      <c r="O32" s="113"/>
      <c r="P32" s="110"/>
      <c r="Q32" s="114"/>
      <c r="R32" s="110"/>
      <c r="S32" s="110"/>
      <c r="T32" s="110"/>
      <c r="U32" s="110"/>
      <c r="V32" s="110"/>
      <c r="W32" s="110"/>
      <c r="X32" s="110"/>
      <c r="Y32" s="109">
        <v>5.5</v>
      </c>
      <c r="Z32" s="112">
        <v>15</v>
      </c>
      <c r="AA32" s="109">
        <f t="shared" si="0"/>
        <v>18</v>
      </c>
      <c r="AB32" s="112">
        <f t="shared" si="1"/>
        <v>21</v>
      </c>
    </row>
    <row r="33" spans="1:28" ht="15">
      <c r="A33" s="67">
        <f t="shared" si="2"/>
        <v>26</v>
      </c>
      <c r="B33" s="135"/>
      <c r="C33" s="124" t="s">
        <v>231</v>
      </c>
      <c r="D33" s="125" t="s">
        <v>14</v>
      </c>
      <c r="E33" s="125">
        <v>1896</v>
      </c>
      <c r="F33" s="124" t="s">
        <v>53</v>
      </c>
      <c r="G33" s="109"/>
      <c r="H33" s="116"/>
      <c r="I33" s="116"/>
      <c r="J33" s="116"/>
      <c r="K33" s="105">
        <v>4</v>
      </c>
      <c r="L33" s="108">
        <v>1</v>
      </c>
      <c r="M33" s="105"/>
      <c r="N33" s="108"/>
      <c r="O33" s="114"/>
      <c r="P33" s="108"/>
      <c r="Q33" s="114"/>
      <c r="R33" s="108"/>
      <c r="S33" s="108"/>
      <c r="T33" s="108"/>
      <c r="U33" s="109">
        <v>5</v>
      </c>
      <c r="V33" s="112">
        <v>12</v>
      </c>
      <c r="W33" s="108"/>
      <c r="X33" s="108"/>
      <c r="Y33" s="109">
        <v>4.5</v>
      </c>
      <c r="Z33" s="112">
        <v>8</v>
      </c>
      <c r="AA33" s="109">
        <f t="shared" si="0"/>
        <v>13.5</v>
      </c>
      <c r="AB33" s="112">
        <f t="shared" si="1"/>
        <v>21</v>
      </c>
    </row>
    <row r="34" spans="1:28" ht="15">
      <c r="A34" s="67">
        <f t="shared" si="2"/>
        <v>27</v>
      </c>
      <c r="B34" s="136"/>
      <c r="C34" s="124" t="s">
        <v>210</v>
      </c>
      <c r="D34" s="125" t="s">
        <v>14</v>
      </c>
      <c r="E34" s="37">
        <v>1890</v>
      </c>
      <c r="F34" s="124" t="s">
        <v>86</v>
      </c>
      <c r="G34" s="109"/>
      <c r="H34" s="116"/>
      <c r="I34" s="116"/>
      <c r="J34" s="116"/>
      <c r="K34" s="105">
        <v>6.5</v>
      </c>
      <c r="L34" s="108">
        <v>20</v>
      </c>
      <c r="M34" s="105">
        <v>0</v>
      </c>
      <c r="N34" s="110">
        <v>1</v>
      </c>
      <c r="O34" s="113"/>
      <c r="P34" s="110"/>
      <c r="Q34" s="114"/>
      <c r="R34" s="110"/>
      <c r="S34" s="110"/>
      <c r="T34" s="110"/>
      <c r="U34" s="110"/>
      <c r="V34" s="110"/>
      <c r="W34" s="110"/>
      <c r="X34" s="110"/>
      <c r="Y34" s="110"/>
      <c r="Z34" s="110"/>
      <c r="AA34" s="109">
        <f t="shared" si="0"/>
        <v>6.5</v>
      </c>
      <c r="AB34" s="112">
        <f t="shared" si="1"/>
        <v>21</v>
      </c>
    </row>
    <row r="35" spans="1:28" ht="15">
      <c r="A35" s="67">
        <f t="shared" si="2"/>
        <v>28</v>
      </c>
      <c r="B35" s="134" t="s">
        <v>488</v>
      </c>
      <c r="C35" s="124" t="s">
        <v>425</v>
      </c>
      <c r="D35" s="125" t="s">
        <v>14</v>
      </c>
      <c r="E35" s="125">
        <v>2256</v>
      </c>
      <c r="F35" s="124" t="s">
        <v>426</v>
      </c>
      <c r="G35" s="49"/>
      <c r="H35" s="48"/>
      <c r="I35" s="48"/>
      <c r="J35" s="48"/>
      <c r="K35" s="49"/>
      <c r="L35" s="48"/>
      <c r="M35" s="48"/>
      <c r="N35" s="48"/>
      <c r="O35" s="50"/>
      <c r="P35" s="48"/>
      <c r="Q35" s="49"/>
      <c r="R35" s="48"/>
      <c r="S35" s="109">
        <v>7</v>
      </c>
      <c r="T35" s="112">
        <v>20</v>
      </c>
      <c r="U35" s="48"/>
      <c r="V35" s="48"/>
      <c r="W35" s="48"/>
      <c r="X35" s="48"/>
      <c r="Y35" s="48"/>
      <c r="Z35" s="48"/>
      <c r="AA35" s="109">
        <f t="shared" si="0"/>
        <v>7</v>
      </c>
      <c r="AB35" s="112">
        <f t="shared" si="1"/>
        <v>20</v>
      </c>
    </row>
    <row r="36" spans="1:28" ht="15">
      <c r="A36" s="67">
        <f t="shared" si="2"/>
        <v>29</v>
      </c>
      <c r="B36" s="136"/>
      <c r="C36" s="124" t="s">
        <v>465</v>
      </c>
      <c r="D36" s="125" t="s">
        <v>459</v>
      </c>
      <c r="E36" s="125">
        <v>2221</v>
      </c>
      <c r="F36" s="124" t="s">
        <v>159</v>
      </c>
      <c r="G36" s="49"/>
      <c r="H36" s="48"/>
      <c r="I36" s="48"/>
      <c r="J36" s="48"/>
      <c r="K36" s="49"/>
      <c r="L36" s="48"/>
      <c r="M36" s="48"/>
      <c r="N36" s="48"/>
      <c r="O36" s="50"/>
      <c r="P36" s="48"/>
      <c r="Q36" s="49"/>
      <c r="R36" s="48"/>
      <c r="S36" s="48"/>
      <c r="T36" s="48"/>
      <c r="U36" s="48"/>
      <c r="V36" s="48"/>
      <c r="W36" s="48"/>
      <c r="X36" s="48"/>
      <c r="Y36" s="109">
        <v>6.5</v>
      </c>
      <c r="Z36" s="112">
        <v>20</v>
      </c>
      <c r="AA36" s="109">
        <f t="shared" si="0"/>
        <v>6.5</v>
      </c>
      <c r="AB36" s="112">
        <f t="shared" si="1"/>
        <v>20</v>
      </c>
    </row>
    <row r="37" spans="1:28" ht="15">
      <c r="A37" s="67">
        <f t="shared" si="2"/>
        <v>30</v>
      </c>
      <c r="B37" s="136"/>
      <c r="C37" s="124" t="s">
        <v>298</v>
      </c>
      <c r="D37" s="125" t="s">
        <v>14</v>
      </c>
      <c r="E37" s="37">
        <v>2050</v>
      </c>
      <c r="F37" s="124" t="s">
        <v>299</v>
      </c>
      <c r="G37" s="109"/>
      <c r="H37" s="115"/>
      <c r="I37" s="115"/>
      <c r="J37" s="115"/>
      <c r="K37" s="109"/>
      <c r="L37" s="115"/>
      <c r="M37" s="109">
        <v>6.5</v>
      </c>
      <c r="N37" s="110">
        <v>20</v>
      </c>
      <c r="O37" s="113"/>
      <c r="P37" s="110"/>
      <c r="Q37" s="114"/>
      <c r="R37" s="110"/>
      <c r="S37" s="110"/>
      <c r="T37" s="110"/>
      <c r="U37" s="110"/>
      <c r="V37" s="110"/>
      <c r="W37" s="110"/>
      <c r="X37" s="110"/>
      <c r="Y37" s="110"/>
      <c r="Z37" s="110"/>
      <c r="AA37" s="109">
        <f t="shared" si="0"/>
        <v>6.5</v>
      </c>
      <c r="AB37" s="112">
        <f t="shared" si="1"/>
        <v>20</v>
      </c>
    </row>
    <row r="38" spans="1:28" ht="15">
      <c r="A38" s="67">
        <f t="shared" si="2"/>
        <v>31</v>
      </c>
      <c r="B38" s="135"/>
      <c r="C38" s="127" t="s">
        <v>178</v>
      </c>
      <c r="D38" s="126" t="s">
        <v>14</v>
      </c>
      <c r="E38" s="125">
        <v>1753</v>
      </c>
      <c r="F38" s="127" t="s">
        <v>159</v>
      </c>
      <c r="G38" s="109"/>
      <c r="H38" s="115"/>
      <c r="I38" s="55">
        <v>3.5</v>
      </c>
      <c r="J38" s="107">
        <v>1</v>
      </c>
      <c r="K38" s="109"/>
      <c r="L38" s="115"/>
      <c r="M38" s="109">
        <v>3</v>
      </c>
      <c r="N38" s="110">
        <v>1</v>
      </c>
      <c r="O38" s="113"/>
      <c r="P38" s="110"/>
      <c r="Q38" s="114"/>
      <c r="R38" s="110"/>
      <c r="S38" s="110"/>
      <c r="T38" s="110"/>
      <c r="U38" s="109">
        <v>4</v>
      </c>
      <c r="V38" s="112">
        <v>6</v>
      </c>
      <c r="W38" s="110"/>
      <c r="X38" s="110"/>
      <c r="Y38" s="109">
        <v>5</v>
      </c>
      <c r="Z38" s="112">
        <v>11</v>
      </c>
      <c r="AA38" s="109">
        <f t="shared" si="0"/>
        <v>15.5</v>
      </c>
      <c r="AB38" s="112">
        <f t="shared" si="1"/>
        <v>19</v>
      </c>
    </row>
    <row r="39" spans="1:28" ht="15">
      <c r="A39" s="67">
        <f t="shared" si="2"/>
        <v>32</v>
      </c>
      <c r="B39" s="121" t="s">
        <v>134</v>
      </c>
      <c r="C39" s="127" t="s">
        <v>340</v>
      </c>
      <c r="D39" s="126" t="s">
        <v>14</v>
      </c>
      <c r="E39" s="126">
        <v>1477</v>
      </c>
      <c r="F39" s="127" t="s">
        <v>20</v>
      </c>
      <c r="G39" s="109"/>
      <c r="H39" s="115"/>
      <c r="I39" s="115"/>
      <c r="J39" s="115"/>
      <c r="K39" s="109"/>
      <c r="L39" s="115"/>
      <c r="M39" s="115"/>
      <c r="N39" s="115"/>
      <c r="O39" s="109">
        <v>5</v>
      </c>
      <c r="P39" s="110">
        <v>11</v>
      </c>
      <c r="Q39" s="109"/>
      <c r="R39" s="115"/>
      <c r="S39" s="115"/>
      <c r="T39" s="115"/>
      <c r="U39" s="115"/>
      <c r="V39" s="115"/>
      <c r="W39" s="109">
        <v>4.5</v>
      </c>
      <c r="X39" s="112">
        <v>8</v>
      </c>
      <c r="Y39" s="115"/>
      <c r="Z39" s="115"/>
      <c r="AA39" s="109">
        <f t="shared" si="0"/>
        <v>9.5</v>
      </c>
      <c r="AB39" s="112">
        <f t="shared" si="1"/>
        <v>19</v>
      </c>
    </row>
    <row r="40" spans="1:28" ht="15">
      <c r="A40" s="67">
        <f t="shared" si="2"/>
        <v>33</v>
      </c>
      <c r="B40" s="133"/>
      <c r="C40" s="127" t="s">
        <v>344</v>
      </c>
      <c r="D40" s="126" t="s">
        <v>14</v>
      </c>
      <c r="E40" s="126">
        <v>1764</v>
      </c>
      <c r="F40" s="127" t="s">
        <v>20</v>
      </c>
      <c r="G40" s="105">
        <v>4</v>
      </c>
      <c r="H40" s="106">
        <v>1</v>
      </c>
      <c r="I40" s="115"/>
      <c r="J40" s="115"/>
      <c r="K40" s="109"/>
      <c r="L40" s="115"/>
      <c r="M40" s="115"/>
      <c r="N40" s="115"/>
      <c r="O40" s="109">
        <v>4.5</v>
      </c>
      <c r="P40" s="110">
        <v>7</v>
      </c>
      <c r="Q40" s="109"/>
      <c r="R40" s="115"/>
      <c r="S40" s="115"/>
      <c r="T40" s="115"/>
      <c r="U40" s="115"/>
      <c r="V40" s="115"/>
      <c r="W40" s="109">
        <v>5</v>
      </c>
      <c r="X40" s="112">
        <v>10</v>
      </c>
      <c r="Y40" s="115"/>
      <c r="Z40" s="115"/>
      <c r="AA40" s="109">
        <f t="shared" si="0"/>
        <v>13.5</v>
      </c>
      <c r="AB40" s="112">
        <f t="shared" si="1"/>
        <v>18</v>
      </c>
    </row>
    <row r="41" spans="1:28" ht="15">
      <c r="A41" s="67">
        <f t="shared" si="2"/>
        <v>34</v>
      </c>
      <c r="B41" s="131"/>
      <c r="C41" s="127" t="s">
        <v>339</v>
      </c>
      <c r="D41" s="126" t="s">
        <v>14</v>
      </c>
      <c r="E41" s="126">
        <v>1789</v>
      </c>
      <c r="F41" s="127" t="s">
        <v>53</v>
      </c>
      <c r="G41" s="109"/>
      <c r="H41" s="115"/>
      <c r="I41" s="115"/>
      <c r="J41" s="115"/>
      <c r="K41" s="109"/>
      <c r="L41" s="115"/>
      <c r="M41" s="115"/>
      <c r="N41" s="115"/>
      <c r="O41" s="109">
        <v>5</v>
      </c>
      <c r="P41" s="110">
        <v>13</v>
      </c>
      <c r="Q41" s="109"/>
      <c r="R41" s="115"/>
      <c r="S41" s="115"/>
      <c r="T41" s="115"/>
      <c r="U41" s="115"/>
      <c r="V41" s="115"/>
      <c r="W41" s="109">
        <v>4</v>
      </c>
      <c r="X41" s="112">
        <v>4</v>
      </c>
      <c r="Y41" s="115"/>
      <c r="Z41" s="115"/>
      <c r="AA41" s="109">
        <f t="shared" si="0"/>
        <v>9</v>
      </c>
      <c r="AB41" s="112">
        <f t="shared" si="1"/>
        <v>17</v>
      </c>
    </row>
    <row r="42" spans="1:28" ht="15">
      <c r="A42" s="67">
        <f t="shared" si="2"/>
        <v>35</v>
      </c>
      <c r="B42" s="131"/>
      <c r="C42" s="124" t="s">
        <v>60</v>
      </c>
      <c r="D42" s="125" t="s">
        <v>14</v>
      </c>
      <c r="E42" s="125">
        <v>1500</v>
      </c>
      <c r="F42" s="124" t="s">
        <v>61</v>
      </c>
      <c r="G42" s="105">
        <v>4</v>
      </c>
      <c r="H42" s="106">
        <v>1</v>
      </c>
      <c r="I42" s="55">
        <v>3</v>
      </c>
      <c r="J42" s="107">
        <v>1</v>
      </c>
      <c r="K42" s="109"/>
      <c r="L42" s="115"/>
      <c r="M42" s="109"/>
      <c r="N42" s="115"/>
      <c r="O42" s="109"/>
      <c r="P42" s="115"/>
      <c r="Q42" s="101">
        <v>4</v>
      </c>
      <c r="R42" s="110">
        <v>6</v>
      </c>
      <c r="S42" s="110"/>
      <c r="T42" s="110"/>
      <c r="U42" s="109">
        <v>3</v>
      </c>
      <c r="V42" s="112">
        <v>1</v>
      </c>
      <c r="W42" s="109">
        <v>4</v>
      </c>
      <c r="X42" s="112">
        <v>6</v>
      </c>
      <c r="Y42" s="109">
        <v>4</v>
      </c>
      <c r="Z42" s="112">
        <v>1</v>
      </c>
      <c r="AA42" s="109">
        <f t="shared" si="0"/>
        <v>22</v>
      </c>
      <c r="AB42" s="112">
        <f t="shared" si="1"/>
        <v>16</v>
      </c>
    </row>
    <row r="43" spans="1:28" ht="15">
      <c r="A43" s="67">
        <f t="shared" si="2"/>
        <v>36</v>
      </c>
      <c r="B43" s="131"/>
      <c r="C43" s="124" t="s">
        <v>232</v>
      </c>
      <c r="D43" s="125" t="s">
        <v>14</v>
      </c>
      <c r="E43" s="37">
        <v>1811</v>
      </c>
      <c r="F43" s="124" t="s">
        <v>30</v>
      </c>
      <c r="G43" s="109"/>
      <c r="H43" s="116"/>
      <c r="I43" s="55">
        <v>5</v>
      </c>
      <c r="J43" s="107">
        <v>10</v>
      </c>
      <c r="K43" s="105">
        <v>4</v>
      </c>
      <c r="L43" s="108">
        <v>1</v>
      </c>
      <c r="M43" s="105"/>
      <c r="N43" s="108"/>
      <c r="O43" s="114"/>
      <c r="P43" s="108"/>
      <c r="Q43" s="114"/>
      <c r="R43" s="108"/>
      <c r="S43" s="108"/>
      <c r="T43" s="108"/>
      <c r="U43" s="108"/>
      <c r="V43" s="108"/>
      <c r="W43" s="108"/>
      <c r="X43" s="108"/>
      <c r="Y43" s="109">
        <v>4.5</v>
      </c>
      <c r="Z43" s="112">
        <v>3</v>
      </c>
      <c r="AA43" s="109">
        <f t="shared" si="0"/>
        <v>13.5</v>
      </c>
      <c r="AB43" s="112">
        <f t="shared" si="1"/>
        <v>14</v>
      </c>
    </row>
    <row r="44" spans="1:28" ht="15">
      <c r="A44" s="67">
        <f t="shared" si="2"/>
        <v>37</v>
      </c>
      <c r="B44" s="131"/>
      <c r="C44" s="124" t="s">
        <v>222</v>
      </c>
      <c r="D44" s="125" t="s">
        <v>14</v>
      </c>
      <c r="E44" s="125">
        <v>1835</v>
      </c>
      <c r="F44" s="124" t="s">
        <v>26</v>
      </c>
      <c r="G44" s="109"/>
      <c r="H44" s="116"/>
      <c r="I44" s="116"/>
      <c r="J44" s="116"/>
      <c r="K44" s="105">
        <v>4.5</v>
      </c>
      <c r="L44" s="108">
        <v>1</v>
      </c>
      <c r="M44" s="105"/>
      <c r="N44" s="108"/>
      <c r="O44" s="114"/>
      <c r="P44" s="108"/>
      <c r="Q44" s="114"/>
      <c r="R44" s="108"/>
      <c r="S44" s="108"/>
      <c r="T44" s="108"/>
      <c r="U44" s="108"/>
      <c r="V44" s="108"/>
      <c r="W44" s="108"/>
      <c r="X44" s="108"/>
      <c r="Y44" s="109">
        <v>5</v>
      </c>
      <c r="Z44" s="112">
        <v>13</v>
      </c>
      <c r="AA44" s="109">
        <f t="shared" si="0"/>
        <v>9.5</v>
      </c>
      <c r="AB44" s="112">
        <f t="shared" si="1"/>
        <v>14</v>
      </c>
    </row>
    <row r="45" spans="1:28" ht="15">
      <c r="A45" s="67">
        <f t="shared" si="2"/>
        <v>38</v>
      </c>
      <c r="B45" s="131"/>
      <c r="C45" s="124" t="s">
        <v>216</v>
      </c>
      <c r="D45" s="125" t="s">
        <v>14</v>
      </c>
      <c r="E45" s="37">
        <v>1766</v>
      </c>
      <c r="F45" s="124" t="s">
        <v>217</v>
      </c>
      <c r="G45" s="109"/>
      <c r="H45" s="116"/>
      <c r="I45" s="55">
        <v>4</v>
      </c>
      <c r="J45" s="107">
        <v>4</v>
      </c>
      <c r="K45" s="105">
        <v>5</v>
      </c>
      <c r="L45" s="108">
        <v>7</v>
      </c>
      <c r="M45" s="105"/>
      <c r="N45" s="108"/>
      <c r="O45" s="114"/>
      <c r="P45" s="108"/>
      <c r="Q45" s="114"/>
      <c r="R45" s="108"/>
      <c r="S45" s="108"/>
      <c r="T45" s="108"/>
      <c r="U45" s="108"/>
      <c r="V45" s="108"/>
      <c r="W45" s="108"/>
      <c r="X45" s="108"/>
      <c r="Y45" s="109">
        <v>4.5</v>
      </c>
      <c r="Z45" s="112">
        <v>2</v>
      </c>
      <c r="AA45" s="109">
        <f t="shared" si="0"/>
        <v>13.5</v>
      </c>
      <c r="AB45" s="112">
        <f t="shared" si="1"/>
        <v>13</v>
      </c>
    </row>
    <row r="46" spans="1:28" ht="15">
      <c r="A46" s="67">
        <f t="shared" si="2"/>
        <v>39</v>
      </c>
      <c r="B46" s="132"/>
      <c r="C46" s="124" t="s">
        <v>302</v>
      </c>
      <c r="D46" s="125" t="s">
        <v>14</v>
      </c>
      <c r="E46" s="37">
        <v>1961</v>
      </c>
      <c r="F46" s="124" t="s">
        <v>159</v>
      </c>
      <c r="G46" s="109"/>
      <c r="H46" s="115"/>
      <c r="I46" s="115"/>
      <c r="J46" s="115"/>
      <c r="K46" s="109"/>
      <c r="L46" s="115"/>
      <c r="M46" s="109">
        <v>5.5</v>
      </c>
      <c r="N46" s="110">
        <v>13</v>
      </c>
      <c r="O46" s="113"/>
      <c r="P46" s="110"/>
      <c r="Q46" s="114"/>
      <c r="R46" s="110"/>
      <c r="S46" s="110"/>
      <c r="T46" s="110"/>
      <c r="U46" s="110"/>
      <c r="V46" s="110"/>
      <c r="W46" s="110"/>
      <c r="X46" s="110"/>
      <c r="Y46" s="110"/>
      <c r="Z46" s="110"/>
      <c r="AA46" s="109">
        <f t="shared" si="0"/>
        <v>5.5</v>
      </c>
      <c r="AB46" s="112">
        <f t="shared" si="1"/>
        <v>13</v>
      </c>
    </row>
    <row r="47" spans="1:28" ht="15">
      <c r="A47" s="67">
        <f t="shared" si="2"/>
        <v>40</v>
      </c>
      <c r="B47" s="132"/>
      <c r="C47" s="124" t="s">
        <v>55</v>
      </c>
      <c r="D47" s="125" t="s">
        <v>14</v>
      </c>
      <c r="E47" s="125">
        <v>1515</v>
      </c>
      <c r="F47" s="124" t="s">
        <v>53</v>
      </c>
      <c r="G47" s="105">
        <v>4</v>
      </c>
      <c r="H47" s="106">
        <v>1</v>
      </c>
      <c r="I47" s="116"/>
      <c r="J47" s="116"/>
      <c r="K47" s="105">
        <v>3</v>
      </c>
      <c r="L47" s="108">
        <v>1</v>
      </c>
      <c r="M47" s="105">
        <v>3.5</v>
      </c>
      <c r="N47" s="110">
        <v>1</v>
      </c>
      <c r="O47" s="113"/>
      <c r="P47" s="110"/>
      <c r="Q47" s="101">
        <v>3</v>
      </c>
      <c r="R47" s="110">
        <v>1</v>
      </c>
      <c r="S47" s="109">
        <v>3</v>
      </c>
      <c r="T47" s="112">
        <v>4</v>
      </c>
      <c r="U47" s="109">
        <v>3</v>
      </c>
      <c r="V47" s="112">
        <v>1</v>
      </c>
      <c r="W47" s="109">
        <v>3</v>
      </c>
      <c r="X47" s="112">
        <v>1</v>
      </c>
      <c r="Y47" s="109">
        <v>3</v>
      </c>
      <c r="Z47" s="112">
        <v>1</v>
      </c>
      <c r="AA47" s="109">
        <f t="shared" si="0"/>
        <v>25.5</v>
      </c>
      <c r="AB47" s="112">
        <f t="shared" si="1"/>
        <v>11</v>
      </c>
    </row>
    <row r="48" spans="1:28" ht="15">
      <c r="A48" s="67">
        <f t="shared" si="2"/>
        <v>41</v>
      </c>
      <c r="B48" s="131"/>
      <c r="C48" s="124" t="s">
        <v>69</v>
      </c>
      <c r="D48" s="125" t="s">
        <v>14</v>
      </c>
      <c r="E48" s="125">
        <v>1480</v>
      </c>
      <c r="F48" s="124" t="s">
        <v>26</v>
      </c>
      <c r="G48" s="105">
        <v>3.5</v>
      </c>
      <c r="H48" s="106">
        <v>1</v>
      </c>
      <c r="I48" s="116"/>
      <c r="J48" s="116"/>
      <c r="K48" s="105">
        <v>3.5</v>
      </c>
      <c r="L48" s="108">
        <v>1</v>
      </c>
      <c r="M48" s="105"/>
      <c r="N48" s="108"/>
      <c r="O48" s="114"/>
      <c r="P48" s="108"/>
      <c r="Q48" s="101">
        <v>4.5</v>
      </c>
      <c r="R48" s="110">
        <v>9</v>
      </c>
      <c r="S48" s="110"/>
      <c r="T48" s="110"/>
      <c r="U48" s="110"/>
      <c r="V48" s="110"/>
      <c r="W48" s="110"/>
      <c r="X48" s="110"/>
      <c r="Y48" s="110"/>
      <c r="Z48" s="110"/>
      <c r="AA48" s="109">
        <f t="shared" si="0"/>
        <v>11.5</v>
      </c>
      <c r="AB48" s="112">
        <f t="shared" si="1"/>
        <v>11</v>
      </c>
    </row>
    <row r="49" spans="1:28" ht="15.75">
      <c r="A49" s="67">
        <f t="shared" si="2"/>
        <v>42</v>
      </c>
      <c r="B49" s="130"/>
      <c r="C49" s="124" t="s">
        <v>303</v>
      </c>
      <c r="D49" s="125" t="s">
        <v>14</v>
      </c>
      <c r="E49" s="37">
        <v>1816</v>
      </c>
      <c r="F49" s="124" t="s">
        <v>304</v>
      </c>
      <c r="G49" s="109"/>
      <c r="H49" s="115"/>
      <c r="I49" s="115"/>
      <c r="J49" s="115"/>
      <c r="K49" s="109"/>
      <c r="L49" s="115"/>
      <c r="M49" s="109">
        <v>5</v>
      </c>
      <c r="N49" s="110">
        <v>11</v>
      </c>
      <c r="O49" s="113"/>
      <c r="P49" s="110"/>
      <c r="Q49" s="114"/>
      <c r="R49" s="110"/>
      <c r="S49" s="110"/>
      <c r="T49" s="110"/>
      <c r="U49" s="110"/>
      <c r="V49" s="110"/>
      <c r="W49" s="110"/>
      <c r="X49" s="110"/>
      <c r="Y49" s="110"/>
      <c r="Z49" s="110"/>
      <c r="AA49" s="109">
        <f t="shared" si="0"/>
        <v>5</v>
      </c>
      <c r="AB49" s="112">
        <f t="shared" si="1"/>
        <v>11</v>
      </c>
    </row>
    <row r="50" spans="1:28" ht="15">
      <c r="A50" s="67">
        <f t="shared" si="2"/>
        <v>43</v>
      </c>
      <c r="B50" s="131"/>
      <c r="C50" s="127" t="s">
        <v>149</v>
      </c>
      <c r="D50" s="126" t="s">
        <v>14</v>
      </c>
      <c r="E50" s="126">
        <v>1500</v>
      </c>
      <c r="F50" s="127" t="s">
        <v>150</v>
      </c>
      <c r="G50" s="109"/>
      <c r="H50" s="115"/>
      <c r="I50" s="55">
        <v>5</v>
      </c>
      <c r="J50" s="107">
        <v>11</v>
      </c>
      <c r="K50" s="109"/>
      <c r="L50" s="115"/>
      <c r="M50" s="109"/>
      <c r="N50" s="115"/>
      <c r="O50" s="109"/>
      <c r="P50" s="115"/>
      <c r="Q50" s="109"/>
      <c r="R50" s="115"/>
      <c r="S50" s="115"/>
      <c r="T50" s="115"/>
      <c r="U50" s="115"/>
      <c r="V50" s="115"/>
      <c r="W50" s="115"/>
      <c r="X50" s="115"/>
      <c r="Y50" s="115"/>
      <c r="Z50" s="115"/>
      <c r="AA50" s="109">
        <f t="shared" si="0"/>
        <v>5</v>
      </c>
      <c r="AB50" s="112">
        <f t="shared" si="1"/>
        <v>11</v>
      </c>
    </row>
    <row r="51" spans="1:28" ht="15">
      <c r="A51" s="67">
        <f t="shared" si="2"/>
        <v>44</v>
      </c>
      <c r="B51" s="132"/>
      <c r="C51" s="127" t="s">
        <v>174</v>
      </c>
      <c r="D51" s="126" t="s">
        <v>14</v>
      </c>
      <c r="E51" s="126">
        <v>1764</v>
      </c>
      <c r="F51" s="127" t="s">
        <v>175</v>
      </c>
      <c r="G51" s="109"/>
      <c r="H51" s="115"/>
      <c r="I51" s="55">
        <v>3.5</v>
      </c>
      <c r="J51" s="107">
        <v>1</v>
      </c>
      <c r="K51" s="109"/>
      <c r="L51" s="115"/>
      <c r="M51" s="109">
        <v>5</v>
      </c>
      <c r="N51" s="110">
        <v>9</v>
      </c>
      <c r="O51" s="113"/>
      <c r="P51" s="110"/>
      <c r="Q51" s="114"/>
      <c r="R51" s="110"/>
      <c r="S51" s="110"/>
      <c r="T51" s="110"/>
      <c r="U51" s="110"/>
      <c r="V51" s="110"/>
      <c r="W51" s="110"/>
      <c r="X51" s="110"/>
      <c r="Y51" s="110"/>
      <c r="Z51" s="110"/>
      <c r="AA51" s="109">
        <f t="shared" si="0"/>
        <v>8.5</v>
      </c>
      <c r="AB51" s="112">
        <f t="shared" si="1"/>
        <v>10</v>
      </c>
    </row>
    <row r="52" spans="1:28" ht="15">
      <c r="A52" s="67">
        <f t="shared" si="2"/>
        <v>45</v>
      </c>
      <c r="B52" s="132"/>
      <c r="C52" s="124" t="s">
        <v>112</v>
      </c>
      <c r="D52" s="125" t="s">
        <v>14</v>
      </c>
      <c r="E52" s="125">
        <v>1568</v>
      </c>
      <c r="F52" s="124" t="s">
        <v>20</v>
      </c>
      <c r="G52" s="105">
        <v>0</v>
      </c>
      <c r="H52" s="106">
        <v>1</v>
      </c>
      <c r="I52" s="116"/>
      <c r="J52" s="116"/>
      <c r="K52" s="105">
        <v>4</v>
      </c>
      <c r="L52" s="108">
        <v>1</v>
      </c>
      <c r="M52" s="105">
        <v>3</v>
      </c>
      <c r="N52" s="110">
        <v>1</v>
      </c>
      <c r="O52" s="113"/>
      <c r="P52" s="110"/>
      <c r="Q52" s="114"/>
      <c r="R52" s="110"/>
      <c r="S52" s="110"/>
      <c r="T52" s="110"/>
      <c r="U52" s="109">
        <v>4</v>
      </c>
      <c r="V52" s="112">
        <v>5</v>
      </c>
      <c r="W52" s="109">
        <v>3.5</v>
      </c>
      <c r="X52" s="112">
        <v>1</v>
      </c>
      <c r="Y52" s="110"/>
      <c r="Z52" s="110"/>
      <c r="AA52" s="109">
        <f t="shared" si="0"/>
        <v>14.5</v>
      </c>
      <c r="AB52" s="112">
        <f t="shared" si="1"/>
        <v>9</v>
      </c>
    </row>
    <row r="53" spans="1:28" ht="15">
      <c r="A53" s="67">
        <f t="shared" si="2"/>
        <v>46</v>
      </c>
      <c r="B53" s="131"/>
      <c r="C53" s="124" t="s">
        <v>254</v>
      </c>
      <c r="D53" s="125" t="s">
        <v>14</v>
      </c>
      <c r="E53" s="125">
        <v>1495</v>
      </c>
      <c r="F53" s="124" t="s">
        <v>53</v>
      </c>
      <c r="G53" s="109"/>
      <c r="H53" s="116"/>
      <c r="I53" s="55">
        <v>2.5</v>
      </c>
      <c r="J53" s="107">
        <v>1</v>
      </c>
      <c r="K53" s="105">
        <v>3</v>
      </c>
      <c r="L53" s="108">
        <v>1</v>
      </c>
      <c r="M53" s="105"/>
      <c r="N53" s="108"/>
      <c r="O53" s="114"/>
      <c r="P53" s="108"/>
      <c r="Q53" s="114"/>
      <c r="R53" s="108"/>
      <c r="S53" s="109">
        <v>3</v>
      </c>
      <c r="T53" s="112">
        <v>6</v>
      </c>
      <c r="U53" s="108"/>
      <c r="V53" s="108"/>
      <c r="W53" s="108"/>
      <c r="X53" s="108"/>
      <c r="Y53" s="109">
        <v>2.5</v>
      </c>
      <c r="Z53" s="112">
        <v>1</v>
      </c>
      <c r="AA53" s="109">
        <f t="shared" si="0"/>
        <v>11</v>
      </c>
      <c r="AB53" s="112">
        <f t="shared" si="1"/>
        <v>9</v>
      </c>
    </row>
    <row r="54" spans="1:28" ht="15">
      <c r="A54" s="67">
        <f t="shared" si="2"/>
        <v>47</v>
      </c>
      <c r="B54" s="131"/>
      <c r="C54" s="124" t="s">
        <v>63</v>
      </c>
      <c r="D54" s="125" t="s">
        <v>14</v>
      </c>
      <c r="E54" s="125">
        <v>1528</v>
      </c>
      <c r="F54" s="124" t="s">
        <v>36</v>
      </c>
      <c r="G54" s="105">
        <v>4</v>
      </c>
      <c r="H54" s="106">
        <v>1</v>
      </c>
      <c r="I54" s="55">
        <v>3.5</v>
      </c>
      <c r="J54" s="107">
        <v>1</v>
      </c>
      <c r="K54" s="105">
        <v>3</v>
      </c>
      <c r="L54" s="108">
        <v>1</v>
      </c>
      <c r="M54" s="105">
        <v>2.5</v>
      </c>
      <c r="N54" s="110">
        <v>1</v>
      </c>
      <c r="O54" s="109">
        <v>3</v>
      </c>
      <c r="P54" s="110">
        <v>1</v>
      </c>
      <c r="Q54" s="101">
        <v>3</v>
      </c>
      <c r="R54" s="110">
        <v>1</v>
      </c>
      <c r="S54" s="110"/>
      <c r="T54" s="110"/>
      <c r="U54" s="110"/>
      <c r="V54" s="110"/>
      <c r="W54" s="109">
        <v>2</v>
      </c>
      <c r="X54" s="112">
        <v>1</v>
      </c>
      <c r="Y54" s="109">
        <v>2</v>
      </c>
      <c r="Z54" s="112">
        <v>1</v>
      </c>
      <c r="AA54" s="109">
        <f t="shared" si="0"/>
        <v>23</v>
      </c>
      <c r="AB54" s="112">
        <f t="shared" si="1"/>
        <v>8</v>
      </c>
    </row>
    <row r="55" spans="1:28" ht="15">
      <c r="A55" s="67">
        <f t="shared" si="2"/>
        <v>48</v>
      </c>
      <c r="B55" s="131"/>
      <c r="C55" s="124" t="s">
        <v>311</v>
      </c>
      <c r="D55" s="125" t="s">
        <v>14</v>
      </c>
      <c r="E55" s="125">
        <v>1508</v>
      </c>
      <c r="F55" s="124" t="s">
        <v>17</v>
      </c>
      <c r="G55" s="105">
        <v>3</v>
      </c>
      <c r="H55" s="106">
        <v>1</v>
      </c>
      <c r="I55" s="115"/>
      <c r="J55" s="115"/>
      <c r="K55" s="109"/>
      <c r="L55" s="115"/>
      <c r="M55" s="109">
        <v>3.5</v>
      </c>
      <c r="N55" s="110">
        <v>1</v>
      </c>
      <c r="O55" s="113"/>
      <c r="P55" s="110"/>
      <c r="Q55" s="114"/>
      <c r="R55" s="110"/>
      <c r="S55" s="109">
        <v>3</v>
      </c>
      <c r="T55" s="112">
        <v>2</v>
      </c>
      <c r="U55" s="109">
        <v>4</v>
      </c>
      <c r="V55" s="112">
        <v>3</v>
      </c>
      <c r="W55" s="110"/>
      <c r="X55" s="110"/>
      <c r="Y55" s="109">
        <v>4</v>
      </c>
      <c r="Z55" s="112">
        <v>1</v>
      </c>
      <c r="AA55" s="109">
        <f t="shared" si="0"/>
        <v>17.5</v>
      </c>
      <c r="AB55" s="112">
        <f t="shared" si="1"/>
        <v>8</v>
      </c>
    </row>
    <row r="56" spans="1:28" ht="15">
      <c r="A56" s="67">
        <f t="shared" si="2"/>
        <v>49</v>
      </c>
      <c r="B56" s="131"/>
      <c r="C56" s="124" t="s">
        <v>215</v>
      </c>
      <c r="D56" s="125" t="s">
        <v>14</v>
      </c>
      <c r="E56" s="125">
        <v>1922</v>
      </c>
      <c r="F56" s="124" t="s">
        <v>15</v>
      </c>
      <c r="G56" s="109"/>
      <c r="H56" s="116"/>
      <c r="I56" s="116"/>
      <c r="J56" s="116"/>
      <c r="K56" s="105">
        <v>5</v>
      </c>
      <c r="L56" s="108">
        <v>8</v>
      </c>
      <c r="M56" s="105"/>
      <c r="N56" s="108"/>
      <c r="O56" s="114"/>
      <c r="P56" s="108"/>
      <c r="Q56" s="114"/>
      <c r="R56" s="108"/>
      <c r="S56" s="108"/>
      <c r="T56" s="108"/>
      <c r="U56" s="108"/>
      <c r="V56" s="108"/>
      <c r="W56" s="108"/>
      <c r="X56" s="108"/>
      <c r="Y56" s="108"/>
      <c r="Z56" s="108"/>
      <c r="AA56" s="109">
        <f t="shared" si="0"/>
        <v>5</v>
      </c>
      <c r="AB56" s="112">
        <f t="shared" si="1"/>
        <v>8</v>
      </c>
    </row>
    <row r="57" spans="1:28" ht="15">
      <c r="A57" s="67">
        <f t="shared" si="2"/>
        <v>50</v>
      </c>
      <c r="B57" s="132"/>
      <c r="C57" s="124" t="s">
        <v>37</v>
      </c>
      <c r="D57" s="125" t="s">
        <v>14</v>
      </c>
      <c r="E57" s="125">
        <v>1593</v>
      </c>
      <c r="F57" s="124" t="s">
        <v>26</v>
      </c>
      <c r="G57" s="105">
        <v>5</v>
      </c>
      <c r="H57" s="106">
        <v>3</v>
      </c>
      <c r="I57" s="55">
        <v>4</v>
      </c>
      <c r="J57" s="107">
        <v>1</v>
      </c>
      <c r="K57" s="109"/>
      <c r="L57" s="115"/>
      <c r="M57" s="109">
        <v>3</v>
      </c>
      <c r="N57" s="110">
        <v>1</v>
      </c>
      <c r="O57" s="113"/>
      <c r="P57" s="110"/>
      <c r="Q57" s="114"/>
      <c r="R57" s="110"/>
      <c r="S57" s="110"/>
      <c r="T57" s="110"/>
      <c r="U57" s="109">
        <v>4</v>
      </c>
      <c r="V57" s="112">
        <v>2</v>
      </c>
      <c r="W57" s="110"/>
      <c r="X57" s="110"/>
      <c r="Y57" s="110"/>
      <c r="Z57" s="110"/>
      <c r="AA57" s="109">
        <f t="shared" si="0"/>
        <v>16</v>
      </c>
      <c r="AB57" s="112">
        <f t="shared" si="1"/>
        <v>7</v>
      </c>
    </row>
    <row r="58" spans="1:28" ht="15">
      <c r="A58" s="67">
        <f t="shared" si="2"/>
        <v>51</v>
      </c>
      <c r="B58" s="131"/>
      <c r="C58" s="124" t="s">
        <v>309</v>
      </c>
      <c r="D58" s="125" t="s">
        <v>14</v>
      </c>
      <c r="E58" s="125">
        <v>1634</v>
      </c>
      <c r="F58" s="124" t="s">
        <v>36</v>
      </c>
      <c r="G58" s="109"/>
      <c r="H58" s="115"/>
      <c r="I58" s="115"/>
      <c r="J58" s="115"/>
      <c r="K58" s="109"/>
      <c r="L58" s="115"/>
      <c r="M58" s="109">
        <v>3.5</v>
      </c>
      <c r="N58" s="110">
        <v>1</v>
      </c>
      <c r="O58" s="109">
        <v>4</v>
      </c>
      <c r="P58" s="110">
        <v>5</v>
      </c>
      <c r="Q58" s="101">
        <v>2.5</v>
      </c>
      <c r="R58" s="110">
        <v>1</v>
      </c>
      <c r="S58" s="110"/>
      <c r="T58" s="110"/>
      <c r="U58" s="110"/>
      <c r="V58" s="110"/>
      <c r="W58" s="110"/>
      <c r="X58" s="110"/>
      <c r="Y58" s="110"/>
      <c r="Z58" s="110"/>
      <c r="AA58" s="109">
        <f t="shared" si="0"/>
        <v>10</v>
      </c>
      <c r="AB58" s="112">
        <f t="shared" si="1"/>
        <v>7</v>
      </c>
    </row>
    <row r="59" spans="1:28" ht="15">
      <c r="A59" s="67">
        <f t="shared" si="2"/>
        <v>52</v>
      </c>
      <c r="B59" s="132"/>
      <c r="C59" s="127" t="s">
        <v>379</v>
      </c>
      <c r="D59" s="126" t="s">
        <v>14</v>
      </c>
      <c r="E59" s="126">
        <v>1500</v>
      </c>
      <c r="F59" s="127" t="s">
        <v>409</v>
      </c>
      <c r="G59" s="109"/>
      <c r="H59" s="115"/>
      <c r="I59" s="115"/>
      <c r="J59" s="115"/>
      <c r="K59" s="109"/>
      <c r="L59" s="115"/>
      <c r="M59" s="115"/>
      <c r="N59" s="115"/>
      <c r="O59" s="109"/>
      <c r="P59" s="115"/>
      <c r="Q59" s="101">
        <v>4</v>
      </c>
      <c r="R59" s="110">
        <v>7</v>
      </c>
      <c r="S59" s="110"/>
      <c r="T59" s="110"/>
      <c r="U59" s="110"/>
      <c r="V59" s="110"/>
      <c r="W59" s="110"/>
      <c r="X59" s="110"/>
      <c r="Y59" s="110"/>
      <c r="Z59" s="110"/>
      <c r="AA59" s="109">
        <f t="shared" si="0"/>
        <v>4</v>
      </c>
      <c r="AB59" s="112">
        <f t="shared" si="1"/>
        <v>7</v>
      </c>
    </row>
    <row r="60" spans="1:28" ht="15">
      <c r="A60" s="67">
        <f t="shared" si="2"/>
        <v>53</v>
      </c>
      <c r="B60" s="132"/>
      <c r="C60" s="127" t="s">
        <v>172</v>
      </c>
      <c r="D60" s="125" t="s">
        <v>14</v>
      </c>
      <c r="E60" s="125">
        <v>1478</v>
      </c>
      <c r="F60" s="124" t="s">
        <v>32</v>
      </c>
      <c r="G60" s="105">
        <v>4</v>
      </c>
      <c r="H60" s="106">
        <v>1</v>
      </c>
      <c r="I60" s="55">
        <v>3.5</v>
      </c>
      <c r="J60" s="107">
        <v>1</v>
      </c>
      <c r="K60" s="105">
        <v>3</v>
      </c>
      <c r="L60" s="108">
        <v>1</v>
      </c>
      <c r="M60" s="105">
        <v>2.5</v>
      </c>
      <c r="N60" s="110">
        <v>1</v>
      </c>
      <c r="O60" s="109">
        <v>3</v>
      </c>
      <c r="P60" s="110">
        <v>1</v>
      </c>
      <c r="Q60" s="101">
        <v>2.5</v>
      </c>
      <c r="R60" s="110">
        <v>1</v>
      </c>
      <c r="S60" s="110"/>
      <c r="T60" s="110"/>
      <c r="U60" s="110"/>
      <c r="V60" s="110"/>
      <c r="W60" s="110"/>
      <c r="X60" s="110"/>
      <c r="Y60" s="110"/>
      <c r="Z60" s="110"/>
      <c r="AA60" s="109">
        <f t="shared" si="0"/>
        <v>18.5</v>
      </c>
      <c r="AB60" s="112">
        <f t="shared" si="1"/>
        <v>6</v>
      </c>
    </row>
    <row r="61" spans="1:28" ht="15">
      <c r="A61" s="67">
        <f t="shared" si="2"/>
        <v>54</v>
      </c>
      <c r="B61" s="132"/>
      <c r="C61" s="124" t="s">
        <v>66</v>
      </c>
      <c r="D61" s="125" t="s">
        <v>14</v>
      </c>
      <c r="E61" s="125">
        <v>1465</v>
      </c>
      <c r="F61" s="124" t="s">
        <v>53</v>
      </c>
      <c r="G61" s="105">
        <v>3.5</v>
      </c>
      <c r="H61" s="106">
        <v>1</v>
      </c>
      <c r="I61" s="55">
        <v>3</v>
      </c>
      <c r="J61" s="107">
        <v>1</v>
      </c>
      <c r="K61" s="105">
        <v>4</v>
      </c>
      <c r="L61" s="108">
        <v>1</v>
      </c>
      <c r="M61" s="105"/>
      <c r="N61" s="108"/>
      <c r="O61" s="114"/>
      <c r="P61" s="108"/>
      <c r="Q61" s="114"/>
      <c r="R61" s="108"/>
      <c r="S61" s="108"/>
      <c r="T61" s="108"/>
      <c r="U61" s="109">
        <v>3</v>
      </c>
      <c r="V61" s="112">
        <v>1</v>
      </c>
      <c r="W61" s="109">
        <v>3</v>
      </c>
      <c r="X61" s="112">
        <v>1</v>
      </c>
      <c r="Y61" s="109">
        <v>2</v>
      </c>
      <c r="Z61" s="112">
        <v>1</v>
      </c>
      <c r="AA61" s="109">
        <f t="shared" si="0"/>
        <v>18.5</v>
      </c>
      <c r="AB61" s="112">
        <f t="shared" si="1"/>
        <v>6</v>
      </c>
    </row>
    <row r="62" spans="1:28" ht="15">
      <c r="A62" s="67">
        <f t="shared" si="2"/>
        <v>55</v>
      </c>
      <c r="B62" s="131"/>
      <c r="C62" s="124" t="s">
        <v>52</v>
      </c>
      <c r="D62" s="125" t="s">
        <v>14</v>
      </c>
      <c r="E62" s="125">
        <v>1489</v>
      </c>
      <c r="F62" s="124" t="s">
        <v>53</v>
      </c>
      <c r="G62" s="105">
        <v>4</v>
      </c>
      <c r="H62" s="106">
        <v>1</v>
      </c>
      <c r="I62" s="55">
        <v>3</v>
      </c>
      <c r="J62" s="107">
        <v>1</v>
      </c>
      <c r="K62" s="105">
        <v>2</v>
      </c>
      <c r="L62" s="108">
        <v>1</v>
      </c>
      <c r="M62" s="105"/>
      <c r="N62" s="108"/>
      <c r="O62" s="109">
        <v>3.5</v>
      </c>
      <c r="P62" s="110">
        <v>1</v>
      </c>
      <c r="Q62" s="114"/>
      <c r="R62" s="108"/>
      <c r="S62" s="108"/>
      <c r="T62" s="108"/>
      <c r="U62" s="108"/>
      <c r="V62" s="108"/>
      <c r="W62" s="109">
        <v>3</v>
      </c>
      <c r="X62" s="112">
        <v>1</v>
      </c>
      <c r="Y62" s="109">
        <v>3</v>
      </c>
      <c r="Z62" s="112">
        <v>1</v>
      </c>
      <c r="AA62" s="109">
        <f t="shared" si="0"/>
        <v>18.5</v>
      </c>
      <c r="AB62" s="112">
        <f t="shared" si="1"/>
        <v>6</v>
      </c>
    </row>
    <row r="63" spans="1:28" ht="15">
      <c r="A63" s="67">
        <f t="shared" si="2"/>
        <v>56</v>
      </c>
      <c r="B63" s="121" t="s">
        <v>134</v>
      </c>
      <c r="C63" s="124" t="s">
        <v>38</v>
      </c>
      <c r="D63" s="125" t="s">
        <v>14</v>
      </c>
      <c r="E63" s="125">
        <v>1678</v>
      </c>
      <c r="F63" s="124" t="s">
        <v>20</v>
      </c>
      <c r="G63" s="105">
        <v>5</v>
      </c>
      <c r="H63" s="106">
        <v>2</v>
      </c>
      <c r="I63" s="115"/>
      <c r="J63" s="115"/>
      <c r="K63" s="109"/>
      <c r="L63" s="115"/>
      <c r="M63" s="109"/>
      <c r="N63" s="115"/>
      <c r="O63" s="109">
        <v>4</v>
      </c>
      <c r="P63" s="110">
        <v>3</v>
      </c>
      <c r="Q63" s="109"/>
      <c r="R63" s="115"/>
      <c r="S63" s="115"/>
      <c r="T63" s="115"/>
      <c r="U63" s="115"/>
      <c r="V63" s="115"/>
      <c r="W63" s="109">
        <v>3</v>
      </c>
      <c r="X63" s="112">
        <v>1</v>
      </c>
      <c r="Y63" s="115"/>
      <c r="Z63" s="115"/>
      <c r="AA63" s="109">
        <f t="shared" si="0"/>
        <v>12</v>
      </c>
      <c r="AB63" s="112">
        <f t="shared" si="1"/>
        <v>6</v>
      </c>
    </row>
    <row r="64" spans="1:28" ht="15">
      <c r="A64" s="67">
        <f t="shared" si="2"/>
        <v>57</v>
      </c>
      <c r="B64" s="133"/>
      <c r="C64" s="124" t="s">
        <v>47</v>
      </c>
      <c r="D64" s="125" t="s">
        <v>14</v>
      </c>
      <c r="E64" s="125">
        <v>1727</v>
      </c>
      <c r="F64" s="124" t="s">
        <v>17</v>
      </c>
      <c r="G64" s="105">
        <v>4</v>
      </c>
      <c r="H64" s="106">
        <v>1</v>
      </c>
      <c r="I64" s="115"/>
      <c r="J64" s="115"/>
      <c r="K64" s="109"/>
      <c r="L64" s="115"/>
      <c r="M64" s="109"/>
      <c r="N64" s="115"/>
      <c r="O64" s="109"/>
      <c r="P64" s="115"/>
      <c r="Q64" s="109"/>
      <c r="R64" s="115"/>
      <c r="S64" s="115"/>
      <c r="T64" s="115"/>
      <c r="U64" s="109">
        <v>4</v>
      </c>
      <c r="V64" s="112">
        <v>4</v>
      </c>
      <c r="W64" s="115"/>
      <c r="X64" s="115"/>
      <c r="Y64" s="109">
        <v>4</v>
      </c>
      <c r="Z64" s="112">
        <v>1</v>
      </c>
      <c r="AA64" s="109">
        <f t="shared" si="0"/>
        <v>12</v>
      </c>
      <c r="AB64" s="112">
        <f t="shared" si="1"/>
        <v>6</v>
      </c>
    </row>
    <row r="65" spans="1:28" ht="15">
      <c r="A65" s="67">
        <f t="shared" si="2"/>
        <v>58</v>
      </c>
      <c r="B65" s="131"/>
      <c r="C65" s="124" t="s">
        <v>42</v>
      </c>
      <c r="D65" s="125" t="s">
        <v>14</v>
      </c>
      <c r="E65" s="125">
        <v>1804</v>
      </c>
      <c r="F65" s="124" t="s">
        <v>20</v>
      </c>
      <c r="G65" s="105">
        <v>4.5</v>
      </c>
      <c r="H65" s="106">
        <v>1</v>
      </c>
      <c r="I65" s="115"/>
      <c r="J65" s="115"/>
      <c r="K65" s="109"/>
      <c r="L65" s="115"/>
      <c r="M65" s="109"/>
      <c r="N65" s="115"/>
      <c r="O65" s="109"/>
      <c r="P65" s="115"/>
      <c r="Q65" s="109"/>
      <c r="R65" s="115"/>
      <c r="S65" s="115"/>
      <c r="T65" s="115"/>
      <c r="U65" s="115"/>
      <c r="V65" s="115"/>
      <c r="W65" s="109">
        <v>4</v>
      </c>
      <c r="X65" s="112">
        <v>5</v>
      </c>
      <c r="Y65" s="115"/>
      <c r="Z65" s="115"/>
      <c r="AA65" s="109">
        <f t="shared" si="0"/>
        <v>8.5</v>
      </c>
      <c r="AB65" s="112">
        <f t="shared" si="1"/>
        <v>6</v>
      </c>
    </row>
    <row r="66" spans="1:28" ht="15.75">
      <c r="A66" s="67">
        <f t="shared" si="2"/>
        <v>59</v>
      </c>
      <c r="B66" s="130"/>
      <c r="C66" s="124" t="s">
        <v>248</v>
      </c>
      <c r="D66" s="125" t="s">
        <v>14</v>
      </c>
      <c r="E66" s="125">
        <v>1582</v>
      </c>
      <c r="F66" s="124" t="s">
        <v>217</v>
      </c>
      <c r="G66" s="109"/>
      <c r="H66" s="116"/>
      <c r="I66" s="55">
        <v>3.5</v>
      </c>
      <c r="J66" s="107">
        <v>1</v>
      </c>
      <c r="K66" s="105">
        <v>3.5</v>
      </c>
      <c r="L66" s="108">
        <v>1</v>
      </c>
      <c r="M66" s="105">
        <v>4</v>
      </c>
      <c r="N66" s="110">
        <v>1</v>
      </c>
      <c r="O66" s="113"/>
      <c r="P66" s="110"/>
      <c r="Q66" s="114"/>
      <c r="R66" s="110"/>
      <c r="S66" s="110"/>
      <c r="T66" s="110"/>
      <c r="U66" s="109">
        <v>2</v>
      </c>
      <c r="V66" s="112">
        <v>1</v>
      </c>
      <c r="W66" s="110"/>
      <c r="X66" s="110"/>
      <c r="Y66" s="109">
        <v>3</v>
      </c>
      <c r="Z66" s="112">
        <v>1</v>
      </c>
      <c r="AA66" s="109">
        <f t="shared" si="0"/>
        <v>16</v>
      </c>
      <c r="AB66" s="112">
        <f t="shared" si="1"/>
        <v>5</v>
      </c>
    </row>
    <row r="67" spans="1:28" ht="15">
      <c r="A67" s="67">
        <f t="shared" si="2"/>
        <v>60</v>
      </c>
      <c r="B67" s="133"/>
      <c r="C67" s="124" t="s">
        <v>227</v>
      </c>
      <c r="D67" s="125" t="s">
        <v>14</v>
      </c>
      <c r="E67" s="125">
        <v>1510</v>
      </c>
      <c r="F67" s="124" t="s">
        <v>32</v>
      </c>
      <c r="G67" s="105">
        <v>1</v>
      </c>
      <c r="H67" s="106">
        <v>1</v>
      </c>
      <c r="I67" s="116"/>
      <c r="J67" s="116"/>
      <c r="K67" s="105">
        <v>4.5</v>
      </c>
      <c r="L67" s="108">
        <v>1</v>
      </c>
      <c r="M67" s="105">
        <v>2.5</v>
      </c>
      <c r="N67" s="110">
        <v>1</v>
      </c>
      <c r="O67" s="113"/>
      <c r="P67" s="110"/>
      <c r="Q67" s="114"/>
      <c r="R67" s="110"/>
      <c r="S67" s="110"/>
      <c r="T67" s="110"/>
      <c r="U67" s="109">
        <v>3</v>
      </c>
      <c r="V67" s="112">
        <v>1</v>
      </c>
      <c r="W67" s="110"/>
      <c r="X67" s="110"/>
      <c r="Y67" s="109">
        <v>2.5</v>
      </c>
      <c r="Z67" s="112">
        <v>1</v>
      </c>
      <c r="AA67" s="109">
        <f t="shared" si="0"/>
        <v>13.5</v>
      </c>
      <c r="AB67" s="112">
        <f t="shared" si="1"/>
        <v>5</v>
      </c>
    </row>
    <row r="68" spans="1:28" ht="15">
      <c r="A68" s="67">
        <f t="shared" si="2"/>
        <v>61</v>
      </c>
      <c r="B68" s="132"/>
      <c r="C68" s="124" t="s">
        <v>247</v>
      </c>
      <c r="D68" s="125" t="s">
        <v>14</v>
      </c>
      <c r="E68" s="125">
        <v>1595</v>
      </c>
      <c r="F68" s="124" t="s">
        <v>217</v>
      </c>
      <c r="G68" s="109"/>
      <c r="H68" s="116"/>
      <c r="I68" s="55">
        <v>4</v>
      </c>
      <c r="J68" s="107">
        <v>1</v>
      </c>
      <c r="K68" s="105">
        <v>3.5</v>
      </c>
      <c r="L68" s="108">
        <v>1</v>
      </c>
      <c r="M68" s="105">
        <v>2.5</v>
      </c>
      <c r="N68" s="110">
        <v>1</v>
      </c>
      <c r="O68" s="113"/>
      <c r="P68" s="110"/>
      <c r="Q68" s="114"/>
      <c r="R68" s="110"/>
      <c r="S68" s="110"/>
      <c r="T68" s="110"/>
      <c r="U68" s="110"/>
      <c r="V68" s="110"/>
      <c r="W68" s="110"/>
      <c r="X68" s="110"/>
      <c r="Y68" s="109">
        <v>3.5</v>
      </c>
      <c r="Z68" s="112">
        <v>1</v>
      </c>
      <c r="AA68" s="109">
        <f t="shared" si="0"/>
        <v>13.5</v>
      </c>
      <c r="AB68" s="112">
        <f t="shared" si="1"/>
        <v>4</v>
      </c>
    </row>
    <row r="69" spans="1:28" ht="15">
      <c r="A69" s="67">
        <f t="shared" si="2"/>
        <v>62</v>
      </c>
      <c r="B69" s="132"/>
      <c r="C69" s="124" t="s">
        <v>57</v>
      </c>
      <c r="D69" s="125" t="s">
        <v>14</v>
      </c>
      <c r="E69" s="125">
        <v>1583</v>
      </c>
      <c r="F69" s="124" t="s">
        <v>26</v>
      </c>
      <c r="G69" s="105">
        <v>4</v>
      </c>
      <c r="H69" s="106">
        <v>1</v>
      </c>
      <c r="I69" s="55">
        <v>3.5</v>
      </c>
      <c r="J69" s="107">
        <v>1</v>
      </c>
      <c r="K69" s="109"/>
      <c r="L69" s="115"/>
      <c r="M69" s="109">
        <v>2.5</v>
      </c>
      <c r="N69" s="110">
        <v>1</v>
      </c>
      <c r="O69" s="113"/>
      <c r="P69" s="110"/>
      <c r="Q69" s="114"/>
      <c r="R69" s="110"/>
      <c r="S69" s="110"/>
      <c r="T69" s="110"/>
      <c r="U69" s="109">
        <v>3</v>
      </c>
      <c r="V69" s="112">
        <v>1</v>
      </c>
      <c r="W69" s="110"/>
      <c r="X69" s="110"/>
      <c r="Y69" s="110"/>
      <c r="Z69" s="110"/>
      <c r="AA69" s="109">
        <f t="shared" si="0"/>
        <v>13</v>
      </c>
      <c r="AB69" s="112">
        <f t="shared" si="1"/>
        <v>4</v>
      </c>
    </row>
    <row r="70" spans="1:28" ht="15">
      <c r="A70" s="67">
        <f t="shared" si="2"/>
        <v>63</v>
      </c>
      <c r="B70" s="132"/>
      <c r="C70" s="127" t="s">
        <v>162</v>
      </c>
      <c r="D70" s="125" t="s">
        <v>14</v>
      </c>
      <c r="E70" s="125">
        <v>1671</v>
      </c>
      <c r="F70" s="124" t="s">
        <v>244</v>
      </c>
      <c r="G70" s="109"/>
      <c r="H70" s="115"/>
      <c r="I70" s="55">
        <v>4</v>
      </c>
      <c r="J70" s="107">
        <v>2</v>
      </c>
      <c r="K70" s="105">
        <v>3.5</v>
      </c>
      <c r="L70" s="108">
        <v>1</v>
      </c>
      <c r="M70" s="105"/>
      <c r="N70" s="108"/>
      <c r="O70" s="114"/>
      <c r="P70" s="108"/>
      <c r="Q70" s="114"/>
      <c r="R70" s="108"/>
      <c r="S70" s="108"/>
      <c r="T70" s="108"/>
      <c r="U70" s="108"/>
      <c r="V70" s="108"/>
      <c r="W70" s="108"/>
      <c r="X70" s="108"/>
      <c r="Y70" s="109">
        <v>3</v>
      </c>
      <c r="Z70" s="112">
        <v>1</v>
      </c>
      <c r="AA70" s="109">
        <f t="shared" si="0"/>
        <v>10.5</v>
      </c>
      <c r="AB70" s="112">
        <f t="shared" si="1"/>
        <v>4</v>
      </c>
    </row>
    <row r="71" spans="1:28" ht="15">
      <c r="A71" s="67">
        <f t="shared" si="2"/>
        <v>64</v>
      </c>
      <c r="B71" s="131"/>
      <c r="C71" s="124" t="s">
        <v>245</v>
      </c>
      <c r="D71" s="125" t="s">
        <v>14</v>
      </c>
      <c r="E71" s="125">
        <v>1529</v>
      </c>
      <c r="F71" s="124" t="s">
        <v>53</v>
      </c>
      <c r="G71" s="109"/>
      <c r="H71" s="116"/>
      <c r="I71" s="116"/>
      <c r="J71" s="116"/>
      <c r="K71" s="105">
        <v>3.5</v>
      </c>
      <c r="L71" s="108">
        <v>1</v>
      </c>
      <c r="M71" s="105">
        <v>0</v>
      </c>
      <c r="N71" s="110">
        <v>1</v>
      </c>
      <c r="O71" s="113"/>
      <c r="P71" s="110"/>
      <c r="Q71" s="114"/>
      <c r="R71" s="110"/>
      <c r="S71" s="110"/>
      <c r="T71" s="110"/>
      <c r="U71" s="110"/>
      <c r="V71" s="110"/>
      <c r="W71" s="109">
        <v>3</v>
      </c>
      <c r="X71" s="112">
        <v>1</v>
      </c>
      <c r="Y71" s="109">
        <v>3</v>
      </c>
      <c r="Z71" s="112">
        <v>1</v>
      </c>
      <c r="AA71" s="109">
        <f t="shared" si="0"/>
        <v>9.5</v>
      </c>
      <c r="AB71" s="112">
        <f t="shared" si="1"/>
        <v>4</v>
      </c>
    </row>
    <row r="72" spans="1:28" ht="15">
      <c r="A72" s="67">
        <f t="shared" si="2"/>
        <v>65</v>
      </c>
      <c r="B72" s="131"/>
      <c r="C72" s="124" t="s">
        <v>74</v>
      </c>
      <c r="D72" s="125" t="s">
        <v>14</v>
      </c>
      <c r="E72" s="125">
        <v>1438</v>
      </c>
      <c r="F72" s="124" t="s">
        <v>53</v>
      </c>
      <c r="G72" s="105">
        <v>3</v>
      </c>
      <c r="H72" s="106">
        <v>1</v>
      </c>
      <c r="I72" s="55">
        <v>2</v>
      </c>
      <c r="J72" s="107">
        <v>1</v>
      </c>
      <c r="K72" s="105">
        <v>2.5</v>
      </c>
      <c r="L72" s="108">
        <v>1</v>
      </c>
      <c r="M72" s="105"/>
      <c r="N72" s="108"/>
      <c r="O72" s="114"/>
      <c r="P72" s="108"/>
      <c r="Q72" s="114"/>
      <c r="R72" s="108"/>
      <c r="S72" s="108"/>
      <c r="T72" s="108"/>
      <c r="U72" s="108"/>
      <c r="V72" s="108"/>
      <c r="W72" s="108"/>
      <c r="X72" s="108"/>
      <c r="Y72" s="109">
        <v>1</v>
      </c>
      <c r="Z72" s="112">
        <v>1</v>
      </c>
      <c r="AA72" s="109">
        <f aca="true" t="shared" si="3" ref="AA72:AA135">G72+I72+K72+M72+O72+Q72+S72+U72+W72+Y72</f>
        <v>8.5</v>
      </c>
      <c r="AB72" s="112">
        <f aca="true" t="shared" si="4" ref="AB72:AB135">H72+J72+L72+N72+P72+R72+T72+V72+X72+Z72</f>
        <v>4</v>
      </c>
    </row>
    <row r="73" spans="1:28" ht="15">
      <c r="A73" s="67">
        <f t="shared" si="2"/>
        <v>66</v>
      </c>
      <c r="B73" s="131"/>
      <c r="C73" s="124" t="s">
        <v>445</v>
      </c>
      <c r="D73" s="125" t="s">
        <v>14</v>
      </c>
      <c r="E73" s="125">
        <v>1506</v>
      </c>
      <c r="F73" s="124" t="s">
        <v>159</v>
      </c>
      <c r="G73" s="49"/>
      <c r="H73" s="48"/>
      <c r="I73" s="48"/>
      <c r="J73" s="48"/>
      <c r="K73" s="49"/>
      <c r="L73" s="48"/>
      <c r="M73" s="48"/>
      <c r="N73" s="48"/>
      <c r="O73" s="50"/>
      <c r="P73" s="48"/>
      <c r="Q73" s="49"/>
      <c r="R73" s="48"/>
      <c r="S73" s="48"/>
      <c r="T73" s="48"/>
      <c r="U73" s="48"/>
      <c r="V73" s="48"/>
      <c r="W73" s="109">
        <v>4</v>
      </c>
      <c r="X73" s="112">
        <v>3</v>
      </c>
      <c r="Y73" s="109">
        <v>2</v>
      </c>
      <c r="Z73" s="112">
        <v>1</v>
      </c>
      <c r="AA73" s="109">
        <f t="shared" si="3"/>
        <v>6</v>
      </c>
      <c r="AB73" s="112">
        <f t="shared" si="4"/>
        <v>4</v>
      </c>
    </row>
    <row r="74" spans="1:28" ht="15">
      <c r="A74" s="67">
        <f aca="true" t="shared" si="5" ref="A74:A137">A73+1</f>
        <v>67</v>
      </c>
      <c r="B74" s="132"/>
      <c r="C74" s="124" t="s">
        <v>249</v>
      </c>
      <c r="D74" s="125" t="s">
        <v>14</v>
      </c>
      <c r="E74" s="125">
        <v>1100</v>
      </c>
      <c r="F74" s="124" t="s">
        <v>20</v>
      </c>
      <c r="G74" s="109"/>
      <c r="H74" s="116"/>
      <c r="I74" s="116"/>
      <c r="J74" s="116"/>
      <c r="K74" s="105">
        <v>3.5</v>
      </c>
      <c r="L74" s="108">
        <v>1</v>
      </c>
      <c r="M74" s="105"/>
      <c r="N74" s="108"/>
      <c r="O74" s="109">
        <v>3.5</v>
      </c>
      <c r="P74" s="110">
        <v>1</v>
      </c>
      <c r="Q74" s="114"/>
      <c r="R74" s="108"/>
      <c r="S74" s="108"/>
      <c r="T74" s="108"/>
      <c r="U74" s="108"/>
      <c r="V74" s="108"/>
      <c r="W74" s="109">
        <v>3</v>
      </c>
      <c r="X74" s="112">
        <v>1</v>
      </c>
      <c r="Y74" s="108"/>
      <c r="Z74" s="108"/>
      <c r="AA74" s="109">
        <f t="shared" si="3"/>
        <v>10</v>
      </c>
      <c r="AB74" s="112">
        <f t="shared" si="4"/>
        <v>3</v>
      </c>
    </row>
    <row r="75" spans="1:28" ht="15">
      <c r="A75" s="67">
        <f t="shared" si="5"/>
        <v>68</v>
      </c>
      <c r="B75" s="132"/>
      <c r="C75" s="124" t="s">
        <v>56</v>
      </c>
      <c r="D75" s="125" t="s">
        <v>14</v>
      </c>
      <c r="E75" s="125">
        <v>1332</v>
      </c>
      <c r="F75" s="124" t="s">
        <v>20</v>
      </c>
      <c r="G75" s="105">
        <v>4</v>
      </c>
      <c r="H75" s="106">
        <v>1</v>
      </c>
      <c r="I75" s="115"/>
      <c r="J75" s="115"/>
      <c r="K75" s="109"/>
      <c r="L75" s="115"/>
      <c r="M75" s="109"/>
      <c r="N75" s="115"/>
      <c r="O75" s="109">
        <v>3.5</v>
      </c>
      <c r="P75" s="110">
        <v>1</v>
      </c>
      <c r="Q75" s="109"/>
      <c r="R75" s="115"/>
      <c r="S75" s="115"/>
      <c r="T75" s="115"/>
      <c r="U75" s="115"/>
      <c r="V75" s="115"/>
      <c r="W75" s="115"/>
      <c r="X75" s="115"/>
      <c r="Y75" s="109">
        <v>2.5</v>
      </c>
      <c r="Z75" s="112">
        <v>1</v>
      </c>
      <c r="AA75" s="109">
        <f t="shared" si="3"/>
        <v>10</v>
      </c>
      <c r="AB75" s="112">
        <f t="shared" si="4"/>
        <v>3</v>
      </c>
    </row>
    <row r="76" spans="1:28" ht="15">
      <c r="A76" s="67">
        <f t="shared" si="5"/>
        <v>69</v>
      </c>
      <c r="B76" s="131"/>
      <c r="C76" s="124" t="s">
        <v>246</v>
      </c>
      <c r="D76" s="125" t="s">
        <v>14</v>
      </c>
      <c r="E76" s="125">
        <v>1553</v>
      </c>
      <c r="F76" s="124" t="s">
        <v>36</v>
      </c>
      <c r="G76" s="109"/>
      <c r="H76" s="116"/>
      <c r="I76" s="116"/>
      <c r="J76" s="116"/>
      <c r="K76" s="105">
        <v>3.5</v>
      </c>
      <c r="L76" s="108">
        <v>1</v>
      </c>
      <c r="M76" s="105">
        <v>3</v>
      </c>
      <c r="N76" s="110">
        <v>1</v>
      </c>
      <c r="O76" s="109">
        <v>3.5</v>
      </c>
      <c r="P76" s="110">
        <v>1</v>
      </c>
      <c r="Q76" s="114"/>
      <c r="R76" s="110"/>
      <c r="S76" s="110"/>
      <c r="T76" s="110"/>
      <c r="U76" s="110"/>
      <c r="V76" s="110"/>
      <c r="W76" s="110"/>
      <c r="X76" s="110"/>
      <c r="Y76" s="110"/>
      <c r="Z76" s="110"/>
      <c r="AA76" s="109">
        <f t="shared" si="3"/>
        <v>10</v>
      </c>
      <c r="AB76" s="112">
        <f t="shared" si="4"/>
        <v>3</v>
      </c>
    </row>
    <row r="77" spans="1:28" ht="15">
      <c r="A77" s="67">
        <f t="shared" si="5"/>
        <v>70</v>
      </c>
      <c r="B77" s="131"/>
      <c r="C77" s="124" t="s">
        <v>48</v>
      </c>
      <c r="D77" s="125" t="s">
        <v>14</v>
      </c>
      <c r="E77" s="125">
        <v>1698</v>
      </c>
      <c r="F77" s="124" t="s">
        <v>252</v>
      </c>
      <c r="G77" s="105">
        <v>4</v>
      </c>
      <c r="H77" s="106">
        <v>1</v>
      </c>
      <c r="I77" s="55">
        <v>3</v>
      </c>
      <c r="J77" s="107">
        <v>1</v>
      </c>
      <c r="K77" s="105">
        <v>3</v>
      </c>
      <c r="L77" s="108">
        <v>1</v>
      </c>
      <c r="M77" s="105"/>
      <c r="N77" s="108"/>
      <c r="O77" s="114"/>
      <c r="P77" s="108"/>
      <c r="Q77" s="114"/>
      <c r="R77" s="108"/>
      <c r="S77" s="108"/>
      <c r="T77" s="108"/>
      <c r="U77" s="108"/>
      <c r="V77" s="108"/>
      <c r="W77" s="108"/>
      <c r="X77" s="108"/>
      <c r="Y77" s="108"/>
      <c r="Z77" s="108"/>
      <c r="AA77" s="109">
        <f t="shared" si="3"/>
        <v>10</v>
      </c>
      <c r="AB77" s="112">
        <f t="shared" si="4"/>
        <v>3</v>
      </c>
    </row>
    <row r="78" spans="1:28" ht="15">
      <c r="A78" s="67">
        <f t="shared" si="5"/>
        <v>71</v>
      </c>
      <c r="B78" s="131"/>
      <c r="C78" s="124" t="s">
        <v>62</v>
      </c>
      <c r="D78" s="125" t="s">
        <v>14</v>
      </c>
      <c r="E78" s="125">
        <v>1476</v>
      </c>
      <c r="F78" s="127" t="s">
        <v>386</v>
      </c>
      <c r="G78" s="105">
        <v>4</v>
      </c>
      <c r="H78" s="106">
        <v>1</v>
      </c>
      <c r="I78" s="55">
        <v>2</v>
      </c>
      <c r="J78" s="107">
        <v>1</v>
      </c>
      <c r="K78" s="109"/>
      <c r="L78" s="115"/>
      <c r="M78" s="109"/>
      <c r="N78" s="115"/>
      <c r="O78" s="109"/>
      <c r="P78" s="115"/>
      <c r="Q78" s="101">
        <v>3.5</v>
      </c>
      <c r="R78" s="110">
        <v>1</v>
      </c>
      <c r="S78" s="110"/>
      <c r="T78" s="110"/>
      <c r="U78" s="110"/>
      <c r="V78" s="110"/>
      <c r="W78" s="110"/>
      <c r="X78" s="110"/>
      <c r="Y78" s="110"/>
      <c r="Z78" s="110"/>
      <c r="AA78" s="109">
        <f t="shared" si="3"/>
        <v>9.5</v>
      </c>
      <c r="AB78" s="112">
        <f t="shared" si="4"/>
        <v>3</v>
      </c>
    </row>
    <row r="79" spans="1:28" ht="15">
      <c r="A79" s="67">
        <f t="shared" si="5"/>
        <v>72</v>
      </c>
      <c r="B79" s="132"/>
      <c r="C79" s="124" t="s">
        <v>80</v>
      </c>
      <c r="D79" s="125" t="s">
        <v>14</v>
      </c>
      <c r="E79" s="125">
        <v>1423</v>
      </c>
      <c r="F79" s="124" t="s">
        <v>26</v>
      </c>
      <c r="G79" s="105">
        <v>3</v>
      </c>
      <c r="H79" s="106">
        <v>1</v>
      </c>
      <c r="I79" s="55">
        <v>3</v>
      </c>
      <c r="J79" s="107">
        <v>1</v>
      </c>
      <c r="K79" s="109"/>
      <c r="L79" s="115"/>
      <c r="M79" s="109">
        <v>2.5</v>
      </c>
      <c r="N79" s="110">
        <v>1</v>
      </c>
      <c r="O79" s="113"/>
      <c r="P79" s="110"/>
      <c r="Q79" s="114"/>
      <c r="R79" s="110"/>
      <c r="S79" s="110"/>
      <c r="T79" s="110"/>
      <c r="U79" s="110"/>
      <c r="V79" s="110"/>
      <c r="W79" s="110"/>
      <c r="X79" s="110"/>
      <c r="Y79" s="110"/>
      <c r="Z79" s="110"/>
      <c r="AA79" s="109">
        <f t="shared" si="3"/>
        <v>8.5</v>
      </c>
      <c r="AB79" s="112">
        <f t="shared" si="4"/>
        <v>3</v>
      </c>
    </row>
    <row r="80" spans="1:28" ht="15">
      <c r="A80" s="67">
        <f t="shared" si="5"/>
        <v>73</v>
      </c>
      <c r="B80" s="131"/>
      <c r="C80" s="127" t="s">
        <v>190</v>
      </c>
      <c r="D80" s="126" t="s">
        <v>14</v>
      </c>
      <c r="E80" s="126">
        <v>1333</v>
      </c>
      <c r="F80" s="127" t="s">
        <v>182</v>
      </c>
      <c r="G80" s="109"/>
      <c r="H80" s="115"/>
      <c r="I80" s="55">
        <v>2.5</v>
      </c>
      <c r="J80" s="107">
        <v>1</v>
      </c>
      <c r="K80" s="109"/>
      <c r="L80" s="115"/>
      <c r="M80" s="109"/>
      <c r="N80" s="115"/>
      <c r="O80" s="109">
        <v>3</v>
      </c>
      <c r="P80" s="110">
        <v>1</v>
      </c>
      <c r="Q80" s="101">
        <v>2</v>
      </c>
      <c r="R80" s="110">
        <v>1</v>
      </c>
      <c r="S80" s="110"/>
      <c r="T80" s="110"/>
      <c r="U80" s="110"/>
      <c r="V80" s="110"/>
      <c r="W80" s="110"/>
      <c r="X80" s="110"/>
      <c r="Y80" s="110"/>
      <c r="Z80" s="110"/>
      <c r="AA80" s="109">
        <f t="shared" si="3"/>
        <v>7.5</v>
      </c>
      <c r="AB80" s="112">
        <f t="shared" si="4"/>
        <v>3</v>
      </c>
    </row>
    <row r="81" spans="1:28" ht="15">
      <c r="A81" s="67">
        <f t="shared" si="5"/>
        <v>74</v>
      </c>
      <c r="B81" s="131"/>
      <c r="C81" s="124" t="s">
        <v>263</v>
      </c>
      <c r="D81" s="125" t="s">
        <v>14</v>
      </c>
      <c r="E81" s="125">
        <v>1425</v>
      </c>
      <c r="F81" s="124" t="s">
        <v>218</v>
      </c>
      <c r="G81" s="109"/>
      <c r="H81" s="116"/>
      <c r="I81" s="116"/>
      <c r="J81" s="116"/>
      <c r="K81" s="105">
        <v>3</v>
      </c>
      <c r="L81" s="108">
        <v>1</v>
      </c>
      <c r="M81" s="105"/>
      <c r="N81" s="108"/>
      <c r="O81" s="114"/>
      <c r="P81" s="108"/>
      <c r="Q81" s="114"/>
      <c r="R81" s="108"/>
      <c r="S81" s="108"/>
      <c r="T81" s="108"/>
      <c r="U81" s="109">
        <v>1</v>
      </c>
      <c r="V81" s="112">
        <v>1</v>
      </c>
      <c r="W81" s="108"/>
      <c r="X81" s="108"/>
      <c r="Y81" s="109">
        <v>2.5</v>
      </c>
      <c r="Z81" s="112">
        <v>1</v>
      </c>
      <c r="AA81" s="109">
        <f t="shared" si="3"/>
        <v>6.5</v>
      </c>
      <c r="AB81" s="112">
        <f t="shared" si="4"/>
        <v>3</v>
      </c>
    </row>
    <row r="82" spans="1:28" ht="15">
      <c r="A82" s="67">
        <f t="shared" si="5"/>
        <v>75</v>
      </c>
      <c r="B82" s="132"/>
      <c r="C82" s="124" t="s">
        <v>109</v>
      </c>
      <c r="D82" s="125" t="s">
        <v>14</v>
      </c>
      <c r="E82" s="125">
        <v>1050</v>
      </c>
      <c r="F82" s="124" t="s">
        <v>20</v>
      </c>
      <c r="G82" s="105">
        <v>1</v>
      </c>
      <c r="H82" s="106">
        <v>1</v>
      </c>
      <c r="I82" s="115"/>
      <c r="J82" s="115"/>
      <c r="K82" s="109"/>
      <c r="L82" s="115"/>
      <c r="M82" s="109"/>
      <c r="N82" s="115"/>
      <c r="O82" s="109">
        <v>2.5</v>
      </c>
      <c r="P82" s="110">
        <v>1</v>
      </c>
      <c r="Q82" s="109"/>
      <c r="R82" s="115"/>
      <c r="S82" s="115"/>
      <c r="T82" s="115"/>
      <c r="U82" s="115"/>
      <c r="V82" s="115"/>
      <c r="W82" s="115"/>
      <c r="X82" s="115"/>
      <c r="Y82" s="109">
        <v>1</v>
      </c>
      <c r="Z82" s="112">
        <v>1</v>
      </c>
      <c r="AA82" s="109">
        <f t="shared" si="3"/>
        <v>4.5</v>
      </c>
      <c r="AB82" s="112">
        <f t="shared" si="4"/>
        <v>3</v>
      </c>
    </row>
    <row r="83" spans="1:28" ht="15.75">
      <c r="A83" s="67">
        <f t="shared" si="5"/>
        <v>76</v>
      </c>
      <c r="B83" s="130"/>
      <c r="C83" s="127" t="s">
        <v>383</v>
      </c>
      <c r="D83" s="126" t="s">
        <v>14</v>
      </c>
      <c r="E83" s="126">
        <v>1686</v>
      </c>
      <c r="F83" s="127" t="s">
        <v>36</v>
      </c>
      <c r="G83" s="109"/>
      <c r="H83" s="115"/>
      <c r="I83" s="115"/>
      <c r="J83" s="115"/>
      <c r="K83" s="109"/>
      <c r="L83" s="115"/>
      <c r="M83" s="115"/>
      <c r="N83" s="115"/>
      <c r="O83" s="109"/>
      <c r="P83" s="115"/>
      <c r="Q83" s="101">
        <v>4</v>
      </c>
      <c r="R83" s="110">
        <v>3</v>
      </c>
      <c r="S83" s="110"/>
      <c r="T83" s="110"/>
      <c r="U83" s="110"/>
      <c r="V83" s="110"/>
      <c r="W83" s="110"/>
      <c r="X83" s="110"/>
      <c r="Y83" s="110"/>
      <c r="Z83" s="110"/>
      <c r="AA83" s="109">
        <f t="shared" si="3"/>
        <v>4</v>
      </c>
      <c r="AB83" s="112">
        <f t="shared" si="4"/>
        <v>3</v>
      </c>
    </row>
    <row r="84" spans="1:28" ht="15.75">
      <c r="A84" s="67">
        <f t="shared" si="5"/>
        <v>77</v>
      </c>
      <c r="B84" s="130"/>
      <c r="C84" s="127" t="s">
        <v>161</v>
      </c>
      <c r="D84" s="125" t="s">
        <v>14</v>
      </c>
      <c r="E84" s="126">
        <v>1578</v>
      </c>
      <c r="F84" s="127" t="s">
        <v>142</v>
      </c>
      <c r="G84" s="109"/>
      <c r="H84" s="115"/>
      <c r="I84" s="55">
        <v>4</v>
      </c>
      <c r="J84" s="107">
        <v>3</v>
      </c>
      <c r="K84" s="109"/>
      <c r="L84" s="115"/>
      <c r="M84" s="109"/>
      <c r="N84" s="115"/>
      <c r="O84" s="109"/>
      <c r="P84" s="115"/>
      <c r="Q84" s="109"/>
      <c r="R84" s="115"/>
      <c r="S84" s="115"/>
      <c r="T84" s="115"/>
      <c r="U84" s="115"/>
      <c r="V84" s="115"/>
      <c r="W84" s="115"/>
      <c r="X84" s="115"/>
      <c r="Y84" s="115"/>
      <c r="Z84" s="115"/>
      <c r="AA84" s="109">
        <f t="shared" si="3"/>
        <v>4</v>
      </c>
      <c r="AB84" s="112">
        <f t="shared" si="4"/>
        <v>3</v>
      </c>
    </row>
    <row r="85" spans="1:28" ht="15">
      <c r="A85" s="67">
        <f t="shared" si="5"/>
        <v>78</v>
      </c>
      <c r="B85" s="131"/>
      <c r="C85" s="124" t="s">
        <v>45</v>
      </c>
      <c r="D85" s="125" t="s">
        <v>14</v>
      </c>
      <c r="E85" s="125">
        <v>1631</v>
      </c>
      <c r="F85" s="124" t="s">
        <v>218</v>
      </c>
      <c r="G85" s="105">
        <v>4.5</v>
      </c>
      <c r="H85" s="106">
        <v>1</v>
      </c>
      <c r="I85" s="116"/>
      <c r="J85" s="116"/>
      <c r="K85" s="105">
        <v>4</v>
      </c>
      <c r="L85" s="108">
        <v>1</v>
      </c>
      <c r="M85" s="105"/>
      <c r="N85" s="108"/>
      <c r="O85" s="114"/>
      <c r="P85" s="108"/>
      <c r="Q85" s="114"/>
      <c r="R85" s="108"/>
      <c r="S85" s="108"/>
      <c r="T85" s="108"/>
      <c r="U85" s="108"/>
      <c r="V85" s="108"/>
      <c r="W85" s="108"/>
      <c r="X85" s="108"/>
      <c r="Y85" s="108"/>
      <c r="Z85" s="108"/>
      <c r="AA85" s="109">
        <f t="shared" si="3"/>
        <v>8.5</v>
      </c>
      <c r="AB85" s="112">
        <f t="shared" si="4"/>
        <v>2</v>
      </c>
    </row>
    <row r="86" spans="1:28" ht="15">
      <c r="A86" s="67">
        <f t="shared" si="5"/>
        <v>79</v>
      </c>
      <c r="B86" s="131"/>
      <c r="C86" s="124" t="s">
        <v>233</v>
      </c>
      <c r="D86" s="125" t="s">
        <v>14</v>
      </c>
      <c r="E86" s="125">
        <v>1512</v>
      </c>
      <c r="F86" s="124" t="s">
        <v>230</v>
      </c>
      <c r="G86" s="109"/>
      <c r="H86" s="116"/>
      <c r="I86" s="116"/>
      <c r="J86" s="116"/>
      <c r="K86" s="105">
        <v>4</v>
      </c>
      <c r="L86" s="108">
        <v>1</v>
      </c>
      <c r="M86" s="105">
        <v>4</v>
      </c>
      <c r="N86" s="110">
        <v>1</v>
      </c>
      <c r="O86" s="113"/>
      <c r="P86" s="110"/>
      <c r="Q86" s="114"/>
      <c r="R86" s="110"/>
      <c r="S86" s="110"/>
      <c r="T86" s="110"/>
      <c r="U86" s="110"/>
      <c r="V86" s="110"/>
      <c r="W86" s="110"/>
      <c r="X86" s="110"/>
      <c r="Y86" s="110"/>
      <c r="Z86" s="110"/>
      <c r="AA86" s="109">
        <f t="shared" si="3"/>
        <v>8</v>
      </c>
      <c r="AB86" s="112">
        <f t="shared" si="4"/>
        <v>2</v>
      </c>
    </row>
    <row r="87" spans="1:28" ht="15">
      <c r="A87" s="67">
        <f t="shared" si="5"/>
        <v>80</v>
      </c>
      <c r="B87" s="131"/>
      <c r="C87" s="127" t="s">
        <v>166</v>
      </c>
      <c r="D87" s="125" t="s">
        <v>14</v>
      </c>
      <c r="E87" s="126">
        <v>1576</v>
      </c>
      <c r="F87" s="127" t="s">
        <v>148</v>
      </c>
      <c r="G87" s="109"/>
      <c r="H87" s="115"/>
      <c r="I87" s="55">
        <v>4</v>
      </c>
      <c r="J87" s="107">
        <v>1</v>
      </c>
      <c r="K87" s="109"/>
      <c r="L87" s="115"/>
      <c r="M87" s="109"/>
      <c r="N87" s="115"/>
      <c r="O87" s="109"/>
      <c r="P87" s="115"/>
      <c r="Q87" s="109"/>
      <c r="R87" s="115"/>
      <c r="S87" s="115"/>
      <c r="T87" s="115"/>
      <c r="U87" s="115"/>
      <c r="V87" s="115"/>
      <c r="W87" s="115"/>
      <c r="X87" s="115"/>
      <c r="Y87" s="109">
        <v>4</v>
      </c>
      <c r="Z87" s="112">
        <v>1</v>
      </c>
      <c r="AA87" s="109">
        <f t="shared" si="3"/>
        <v>8</v>
      </c>
      <c r="AB87" s="112">
        <f t="shared" si="4"/>
        <v>2</v>
      </c>
    </row>
    <row r="88" spans="1:28" ht="15">
      <c r="A88" s="67">
        <f t="shared" si="5"/>
        <v>81</v>
      </c>
      <c r="B88" s="131"/>
      <c r="C88" s="124" t="s">
        <v>306</v>
      </c>
      <c r="D88" s="125" t="s">
        <v>14</v>
      </c>
      <c r="E88" s="125">
        <v>1849</v>
      </c>
      <c r="F88" s="124" t="s">
        <v>307</v>
      </c>
      <c r="G88" s="109"/>
      <c r="H88" s="115"/>
      <c r="I88" s="115"/>
      <c r="J88" s="115"/>
      <c r="K88" s="109"/>
      <c r="L88" s="115"/>
      <c r="M88" s="109">
        <v>4</v>
      </c>
      <c r="N88" s="110">
        <v>1</v>
      </c>
      <c r="O88" s="113"/>
      <c r="P88" s="110"/>
      <c r="Q88" s="114"/>
      <c r="R88" s="110"/>
      <c r="S88" s="110"/>
      <c r="T88" s="110"/>
      <c r="U88" s="110"/>
      <c r="V88" s="110"/>
      <c r="W88" s="110"/>
      <c r="X88" s="110"/>
      <c r="Y88" s="109">
        <v>4</v>
      </c>
      <c r="Z88" s="112">
        <v>1</v>
      </c>
      <c r="AA88" s="109">
        <f t="shared" si="3"/>
        <v>8</v>
      </c>
      <c r="AB88" s="112">
        <f t="shared" si="4"/>
        <v>2</v>
      </c>
    </row>
    <row r="89" spans="1:28" ht="15">
      <c r="A89" s="67">
        <f t="shared" si="5"/>
        <v>82</v>
      </c>
      <c r="B89" s="137"/>
      <c r="C89" s="124" t="s">
        <v>242</v>
      </c>
      <c r="D89" s="125" t="s">
        <v>14</v>
      </c>
      <c r="E89" s="125">
        <v>1736</v>
      </c>
      <c r="F89" s="124" t="s">
        <v>230</v>
      </c>
      <c r="G89" s="109"/>
      <c r="H89" s="116"/>
      <c r="I89" s="116"/>
      <c r="J89" s="116"/>
      <c r="K89" s="105">
        <v>3.5</v>
      </c>
      <c r="L89" s="108">
        <v>1</v>
      </c>
      <c r="M89" s="105"/>
      <c r="N89" s="108"/>
      <c r="O89" s="114"/>
      <c r="P89" s="108"/>
      <c r="Q89" s="114"/>
      <c r="R89" s="108"/>
      <c r="S89" s="108"/>
      <c r="T89" s="108"/>
      <c r="U89" s="108"/>
      <c r="V89" s="108"/>
      <c r="W89" s="108"/>
      <c r="X89" s="108"/>
      <c r="Y89" s="109">
        <v>4</v>
      </c>
      <c r="Z89" s="112">
        <v>1</v>
      </c>
      <c r="AA89" s="109">
        <f t="shared" si="3"/>
        <v>7.5</v>
      </c>
      <c r="AB89" s="112">
        <f t="shared" si="4"/>
        <v>2</v>
      </c>
    </row>
    <row r="90" spans="1:28" ht="15.75">
      <c r="A90" s="67">
        <f t="shared" si="5"/>
        <v>83</v>
      </c>
      <c r="B90" s="97"/>
      <c r="C90" s="124" t="s">
        <v>51</v>
      </c>
      <c r="D90" s="125" t="s">
        <v>14</v>
      </c>
      <c r="E90" s="125">
        <v>1859</v>
      </c>
      <c r="F90" s="124" t="s">
        <v>20</v>
      </c>
      <c r="G90" s="105">
        <v>4</v>
      </c>
      <c r="H90" s="106">
        <v>1</v>
      </c>
      <c r="I90" s="115"/>
      <c r="J90" s="115"/>
      <c r="K90" s="109"/>
      <c r="L90" s="115"/>
      <c r="M90" s="109"/>
      <c r="N90" s="115"/>
      <c r="O90" s="109"/>
      <c r="P90" s="115"/>
      <c r="Q90" s="109"/>
      <c r="R90" s="115"/>
      <c r="S90" s="115"/>
      <c r="T90" s="115"/>
      <c r="U90" s="115"/>
      <c r="V90" s="115"/>
      <c r="W90" s="109">
        <v>3.5</v>
      </c>
      <c r="X90" s="112">
        <v>1</v>
      </c>
      <c r="Y90" s="115"/>
      <c r="Z90" s="115"/>
      <c r="AA90" s="109">
        <f t="shared" si="3"/>
        <v>7.5</v>
      </c>
      <c r="AB90" s="112">
        <f t="shared" si="4"/>
        <v>2</v>
      </c>
    </row>
    <row r="91" spans="1:28" ht="15">
      <c r="A91" s="67">
        <f t="shared" si="5"/>
        <v>84</v>
      </c>
      <c r="C91" s="124" t="s">
        <v>237</v>
      </c>
      <c r="D91" s="125" t="s">
        <v>14</v>
      </c>
      <c r="E91" s="125">
        <v>1516</v>
      </c>
      <c r="F91" s="124" t="s">
        <v>17</v>
      </c>
      <c r="G91" s="109"/>
      <c r="H91" s="116"/>
      <c r="I91" s="55">
        <v>3.5</v>
      </c>
      <c r="J91" s="107">
        <v>1</v>
      </c>
      <c r="K91" s="105">
        <v>4</v>
      </c>
      <c r="L91" s="108">
        <v>1</v>
      </c>
      <c r="M91" s="105"/>
      <c r="N91" s="108"/>
      <c r="O91" s="114"/>
      <c r="P91" s="108"/>
      <c r="Q91" s="114"/>
      <c r="R91" s="108"/>
      <c r="S91" s="108"/>
      <c r="T91" s="108"/>
      <c r="U91" s="108"/>
      <c r="V91" s="108"/>
      <c r="W91" s="108"/>
      <c r="X91" s="108"/>
      <c r="Y91" s="108"/>
      <c r="Z91" s="108"/>
      <c r="AA91" s="109">
        <f t="shared" si="3"/>
        <v>7.5</v>
      </c>
      <c r="AB91" s="112">
        <f t="shared" si="4"/>
        <v>2</v>
      </c>
    </row>
    <row r="92" spans="1:28" ht="15">
      <c r="A92" s="67">
        <f t="shared" si="5"/>
        <v>85</v>
      </c>
      <c r="B92" s="137"/>
      <c r="C92" s="124" t="s">
        <v>250</v>
      </c>
      <c r="D92" s="125" t="s">
        <v>14</v>
      </c>
      <c r="E92" s="125">
        <v>1175</v>
      </c>
      <c r="F92" s="124" t="s">
        <v>251</v>
      </c>
      <c r="G92" s="109"/>
      <c r="H92" s="116"/>
      <c r="I92" s="116"/>
      <c r="J92" s="116"/>
      <c r="K92" s="105">
        <v>3.5</v>
      </c>
      <c r="L92" s="108">
        <v>1</v>
      </c>
      <c r="M92" s="105"/>
      <c r="N92" s="108"/>
      <c r="O92" s="114"/>
      <c r="P92" s="108"/>
      <c r="Q92" s="114"/>
      <c r="R92" s="108"/>
      <c r="S92" s="108"/>
      <c r="T92" s="108"/>
      <c r="U92" s="108"/>
      <c r="V92" s="108"/>
      <c r="W92" s="109">
        <v>3</v>
      </c>
      <c r="X92" s="112">
        <v>1</v>
      </c>
      <c r="Y92" s="108"/>
      <c r="Z92" s="108"/>
      <c r="AA92" s="109">
        <f t="shared" si="3"/>
        <v>6.5</v>
      </c>
      <c r="AB92" s="112">
        <f t="shared" si="4"/>
        <v>2</v>
      </c>
    </row>
    <row r="93" spans="1:28" ht="15">
      <c r="A93" s="67">
        <f t="shared" si="5"/>
        <v>86</v>
      </c>
      <c r="C93" s="124" t="s">
        <v>261</v>
      </c>
      <c r="D93" s="125" t="s">
        <v>14</v>
      </c>
      <c r="E93" s="125">
        <v>1403</v>
      </c>
      <c r="F93" s="124" t="s">
        <v>252</v>
      </c>
      <c r="G93" s="109"/>
      <c r="H93" s="116"/>
      <c r="I93" s="55">
        <v>3</v>
      </c>
      <c r="J93" s="107">
        <v>1</v>
      </c>
      <c r="K93" s="105">
        <v>3</v>
      </c>
      <c r="L93" s="108">
        <v>1</v>
      </c>
      <c r="M93" s="105"/>
      <c r="N93" s="108"/>
      <c r="O93" s="114"/>
      <c r="P93" s="108"/>
      <c r="Q93" s="114"/>
      <c r="R93" s="108"/>
      <c r="S93" s="108"/>
      <c r="T93" s="108"/>
      <c r="U93" s="108"/>
      <c r="V93" s="108"/>
      <c r="W93" s="108"/>
      <c r="X93" s="108"/>
      <c r="Y93" s="108"/>
      <c r="Z93" s="108"/>
      <c r="AA93" s="109">
        <f t="shared" si="3"/>
        <v>6</v>
      </c>
      <c r="AB93" s="112">
        <f t="shared" si="4"/>
        <v>2</v>
      </c>
    </row>
    <row r="94" spans="1:28" ht="15.75">
      <c r="A94" s="67">
        <f t="shared" si="5"/>
        <v>87</v>
      </c>
      <c r="B94" s="97"/>
      <c r="C94" s="124" t="s">
        <v>241</v>
      </c>
      <c r="D94" s="125" t="s">
        <v>14</v>
      </c>
      <c r="E94" s="125">
        <v>1628</v>
      </c>
      <c r="F94" s="124" t="s">
        <v>30</v>
      </c>
      <c r="G94" s="109"/>
      <c r="H94" s="116"/>
      <c r="I94" s="116"/>
      <c r="J94" s="116"/>
      <c r="K94" s="105">
        <v>3.5</v>
      </c>
      <c r="L94" s="108">
        <v>1</v>
      </c>
      <c r="M94" s="105">
        <v>2.5</v>
      </c>
      <c r="N94" s="110">
        <v>1</v>
      </c>
      <c r="O94" s="113"/>
      <c r="P94" s="110"/>
      <c r="Q94" s="114"/>
      <c r="R94" s="110"/>
      <c r="S94" s="110"/>
      <c r="T94" s="110"/>
      <c r="U94" s="110"/>
      <c r="V94" s="110"/>
      <c r="W94" s="110"/>
      <c r="X94" s="110"/>
      <c r="Y94" s="110"/>
      <c r="Z94" s="110"/>
      <c r="AA94" s="109">
        <f t="shared" si="3"/>
        <v>6</v>
      </c>
      <c r="AB94" s="112">
        <f t="shared" si="4"/>
        <v>2</v>
      </c>
    </row>
    <row r="95" spans="1:28" ht="15">
      <c r="A95" s="67">
        <f t="shared" si="5"/>
        <v>88</v>
      </c>
      <c r="C95" s="127" t="s">
        <v>356</v>
      </c>
      <c r="D95" s="126" t="s">
        <v>14</v>
      </c>
      <c r="E95" s="126">
        <v>1500</v>
      </c>
      <c r="F95" s="127" t="s">
        <v>20</v>
      </c>
      <c r="G95" s="109"/>
      <c r="H95" s="115"/>
      <c r="I95" s="115"/>
      <c r="J95" s="115"/>
      <c r="K95" s="109"/>
      <c r="L95" s="115"/>
      <c r="M95" s="115"/>
      <c r="N95" s="115"/>
      <c r="O95" s="109">
        <v>3</v>
      </c>
      <c r="P95" s="110">
        <v>1</v>
      </c>
      <c r="Q95" s="109"/>
      <c r="R95" s="115"/>
      <c r="S95" s="115"/>
      <c r="T95" s="115"/>
      <c r="U95" s="115"/>
      <c r="V95" s="115"/>
      <c r="W95" s="109">
        <v>3</v>
      </c>
      <c r="X95" s="112">
        <v>1</v>
      </c>
      <c r="Y95" s="115"/>
      <c r="Z95" s="115"/>
      <c r="AA95" s="109">
        <f t="shared" si="3"/>
        <v>6</v>
      </c>
      <c r="AB95" s="112">
        <f t="shared" si="4"/>
        <v>2</v>
      </c>
    </row>
    <row r="96" spans="1:28" ht="15">
      <c r="A96" s="67">
        <f t="shared" si="5"/>
        <v>89</v>
      </c>
      <c r="C96" s="124" t="s">
        <v>76</v>
      </c>
      <c r="D96" s="125" t="s">
        <v>14</v>
      </c>
      <c r="E96" s="126">
        <v>1410</v>
      </c>
      <c r="F96" s="124" t="s">
        <v>73</v>
      </c>
      <c r="G96" s="105">
        <v>3</v>
      </c>
      <c r="H96" s="106">
        <v>1</v>
      </c>
      <c r="I96" s="115"/>
      <c r="J96" s="115"/>
      <c r="K96" s="109"/>
      <c r="L96" s="115"/>
      <c r="M96" s="109"/>
      <c r="N96" s="115"/>
      <c r="O96" s="109">
        <v>2.5</v>
      </c>
      <c r="P96" s="110">
        <v>1</v>
      </c>
      <c r="Q96" s="109"/>
      <c r="R96" s="115"/>
      <c r="S96" s="115"/>
      <c r="T96" s="115"/>
      <c r="U96" s="115"/>
      <c r="V96" s="115"/>
      <c r="W96" s="115"/>
      <c r="X96" s="115"/>
      <c r="Y96" s="115"/>
      <c r="Z96" s="115"/>
      <c r="AA96" s="109">
        <f t="shared" si="3"/>
        <v>5.5</v>
      </c>
      <c r="AB96" s="112">
        <f t="shared" si="4"/>
        <v>2</v>
      </c>
    </row>
    <row r="97" spans="1:28" ht="15">
      <c r="A97" s="67">
        <f t="shared" si="5"/>
        <v>90</v>
      </c>
      <c r="B97" s="137"/>
      <c r="C97" s="127" t="s">
        <v>387</v>
      </c>
      <c r="D97" s="126" t="s">
        <v>14</v>
      </c>
      <c r="E97" s="126">
        <v>1500</v>
      </c>
      <c r="F97" s="127" t="s">
        <v>78</v>
      </c>
      <c r="G97" s="109"/>
      <c r="H97" s="115"/>
      <c r="I97" s="115"/>
      <c r="J97" s="115"/>
      <c r="K97" s="109"/>
      <c r="L97" s="115"/>
      <c r="M97" s="115"/>
      <c r="N97" s="115"/>
      <c r="O97" s="109"/>
      <c r="P97" s="115"/>
      <c r="Q97" s="101">
        <v>3</v>
      </c>
      <c r="R97" s="110">
        <v>1</v>
      </c>
      <c r="S97" s="110"/>
      <c r="T97" s="110"/>
      <c r="U97" s="109">
        <v>2</v>
      </c>
      <c r="V97" s="112">
        <v>1</v>
      </c>
      <c r="W97" s="110"/>
      <c r="X97" s="110"/>
      <c r="Y97" s="110"/>
      <c r="Z97" s="110"/>
      <c r="AA97" s="109">
        <f t="shared" si="3"/>
        <v>5</v>
      </c>
      <c r="AB97" s="112">
        <f t="shared" si="4"/>
        <v>2</v>
      </c>
    </row>
    <row r="98" spans="1:28" ht="15">
      <c r="A98" s="67">
        <f t="shared" si="5"/>
        <v>91</v>
      </c>
      <c r="B98" s="137"/>
      <c r="C98" s="124" t="s">
        <v>89</v>
      </c>
      <c r="D98" s="125" t="s">
        <v>14</v>
      </c>
      <c r="E98" s="125">
        <v>1094</v>
      </c>
      <c r="F98" s="124" t="s">
        <v>20</v>
      </c>
      <c r="G98" s="105">
        <v>3</v>
      </c>
      <c r="H98" s="106">
        <v>1</v>
      </c>
      <c r="I98" s="115"/>
      <c r="J98" s="115"/>
      <c r="K98" s="109"/>
      <c r="L98" s="115"/>
      <c r="M98" s="109"/>
      <c r="N98" s="115"/>
      <c r="O98" s="109">
        <v>2</v>
      </c>
      <c r="P98" s="110">
        <v>1</v>
      </c>
      <c r="Q98" s="109"/>
      <c r="R98" s="115"/>
      <c r="S98" s="115"/>
      <c r="T98" s="115"/>
      <c r="U98" s="115"/>
      <c r="V98" s="115"/>
      <c r="W98" s="115"/>
      <c r="X98" s="115"/>
      <c r="Y98" s="115"/>
      <c r="Z98" s="115"/>
      <c r="AA98" s="109">
        <f t="shared" si="3"/>
        <v>5</v>
      </c>
      <c r="AB98" s="112">
        <f t="shared" si="4"/>
        <v>2</v>
      </c>
    </row>
    <row r="99" spans="1:28" ht="15">
      <c r="A99" s="67">
        <f t="shared" si="5"/>
        <v>92</v>
      </c>
      <c r="C99" s="127" t="s">
        <v>395</v>
      </c>
      <c r="D99" s="125" t="s">
        <v>14</v>
      </c>
      <c r="E99" s="125">
        <v>1200</v>
      </c>
      <c r="F99" s="124" t="s">
        <v>73</v>
      </c>
      <c r="G99" s="105">
        <v>3</v>
      </c>
      <c r="H99" s="106">
        <v>1</v>
      </c>
      <c r="I99" s="115"/>
      <c r="J99" s="115"/>
      <c r="K99" s="109"/>
      <c r="L99" s="115"/>
      <c r="M99" s="109"/>
      <c r="N99" s="115"/>
      <c r="O99" s="109"/>
      <c r="P99" s="115"/>
      <c r="Q99" s="101">
        <v>2</v>
      </c>
      <c r="R99" s="110">
        <v>1</v>
      </c>
      <c r="S99" s="110"/>
      <c r="T99" s="110"/>
      <c r="U99" s="110"/>
      <c r="V99" s="110"/>
      <c r="W99" s="110"/>
      <c r="X99" s="110"/>
      <c r="Y99" s="110"/>
      <c r="Z99" s="110"/>
      <c r="AA99" s="109">
        <f t="shared" si="3"/>
        <v>5</v>
      </c>
      <c r="AB99" s="112">
        <f t="shared" si="4"/>
        <v>2</v>
      </c>
    </row>
    <row r="100" spans="1:28" ht="15">
      <c r="A100" s="67">
        <f t="shared" si="5"/>
        <v>93</v>
      </c>
      <c r="C100" s="124" t="s">
        <v>83</v>
      </c>
      <c r="D100" s="125" t="s">
        <v>14</v>
      </c>
      <c r="E100" s="125">
        <v>1050</v>
      </c>
      <c r="F100" s="124" t="s">
        <v>73</v>
      </c>
      <c r="G100" s="105">
        <v>3</v>
      </c>
      <c r="H100" s="106">
        <v>1</v>
      </c>
      <c r="I100" s="115"/>
      <c r="J100" s="115"/>
      <c r="K100" s="109"/>
      <c r="L100" s="115"/>
      <c r="M100" s="109"/>
      <c r="N100" s="115"/>
      <c r="O100" s="109"/>
      <c r="P100" s="115"/>
      <c r="Q100" s="101">
        <v>2</v>
      </c>
      <c r="R100" s="110">
        <v>1</v>
      </c>
      <c r="S100" s="110"/>
      <c r="T100" s="110"/>
      <c r="U100" s="110"/>
      <c r="V100" s="110"/>
      <c r="W100" s="110"/>
      <c r="X100" s="110"/>
      <c r="Y100" s="110"/>
      <c r="Z100" s="110"/>
      <c r="AA100" s="109">
        <f t="shared" si="3"/>
        <v>5</v>
      </c>
      <c r="AB100" s="112">
        <f t="shared" si="4"/>
        <v>2</v>
      </c>
    </row>
    <row r="101" spans="1:28" ht="15">
      <c r="A101" s="67">
        <f t="shared" si="5"/>
        <v>94</v>
      </c>
      <c r="B101" s="137"/>
      <c r="C101" s="127" t="s">
        <v>363</v>
      </c>
      <c r="D101" s="125" t="s">
        <v>14</v>
      </c>
      <c r="E101" s="125">
        <v>1100</v>
      </c>
      <c r="F101" s="124" t="s">
        <v>20</v>
      </c>
      <c r="G101" s="105">
        <v>2</v>
      </c>
      <c r="H101" s="106">
        <v>1</v>
      </c>
      <c r="I101" s="115"/>
      <c r="J101" s="115"/>
      <c r="K101" s="109"/>
      <c r="L101" s="115"/>
      <c r="M101" s="109"/>
      <c r="N101" s="115"/>
      <c r="O101" s="109">
        <v>2.5</v>
      </c>
      <c r="P101" s="110">
        <v>1</v>
      </c>
      <c r="Q101" s="109"/>
      <c r="R101" s="115"/>
      <c r="S101" s="115"/>
      <c r="T101" s="115"/>
      <c r="U101" s="115"/>
      <c r="V101" s="115"/>
      <c r="W101" s="115"/>
      <c r="X101" s="115"/>
      <c r="Y101" s="115"/>
      <c r="Z101" s="115"/>
      <c r="AA101" s="109">
        <f t="shared" si="3"/>
        <v>4.5</v>
      </c>
      <c r="AB101" s="112">
        <f t="shared" si="4"/>
        <v>2</v>
      </c>
    </row>
    <row r="102" spans="1:28" ht="15.75">
      <c r="A102" s="67">
        <f t="shared" si="5"/>
        <v>95</v>
      </c>
      <c r="B102" s="97"/>
      <c r="C102" s="127" t="s">
        <v>362</v>
      </c>
      <c r="D102" s="126" t="s">
        <v>14</v>
      </c>
      <c r="E102" s="126">
        <v>1446</v>
      </c>
      <c r="F102" s="127" t="s">
        <v>20</v>
      </c>
      <c r="G102" s="109"/>
      <c r="H102" s="115"/>
      <c r="I102" s="115"/>
      <c r="J102" s="115"/>
      <c r="K102" s="109"/>
      <c r="L102" s="115"/>
      <c r="M102" s="115"/>
      <c r="N102" s="115"/>
      <c r="O102" s="109">
        <v>2.5</v>
      </c>
      <c r="P102" s="110">
        <v>1</v>
      </c>
      <c r="Q102" s="109"/>
      <c r="R102" s="115"/>
      <c r="S102" s="115"/>
      <c r="T102" s="115"/>
      <c r="U102" s="115"/>
      <c r="V102" s="115"/>
      <c r="W102" s="115"/>
      <c r="X102" s="115"/>
      <c r="Y102" s="109">
        <v>2</v>
      </c>
      <c r="Z102" s="112">
        <v>1</v>
      </c>
      <c r="AA102" s="109">
        <f t="shared" si="3"/>
        <v>4.5</v>
      </c>
      <c r="AB102" s="112">
        <f t="shared" si="4"/>
        <v>2</v>
      </c>
    </row>
    <row r="103" spans="1:28" ht="15">
      <c r="A103" s="67">
        <f t="shared" si="5"/>
        <v>96</v>
      </c>
      <c r="B103" s="137"/>
      <c r="C103" s="124" t="s">
        <v>421</v>
      </c>
      <c r="D103" s="126" t="s">
        <v>14</v>
      </c>
      <c r="E103" s="125">
        <v>1150</v>
      </c>
      <c r="F103" s="127" t="s">
        <v>78</v>
      </c>
      <c r="G103" s="109"/>
      <c r="H103" s="115"/>
      <c r="I103" s="115"/>
      <c r="J103" s="115"/>
      <c r="K103" s="109"/>
      <c r="L103" s="115"/>
      <c r="M103" s="115"/>
      <c r="N103" s="115"/>
      <c r="O103" s="109"/>
      <c r="P103" s="115"/>
      <c r="Q103" s="101">
        <v>2</v>
      </c>
      <c r="R103" s="110">
        <v>1</v>
      </c>
      <c r="S103" s="110"/>
      <c r="T103" s="110"/>
      <c r="U103" s="109">
        <v>2</v>
      </c>
      <c r="V103" s="112">
        <v>1</v>
      </c>
      <c r="W103" s="110"/>
      <c r="X103" s="110"/>
      <c r="Y103" s="110"/>
      <c r="Z103" s="110"/>
      <c r="AA103" s="109">
        <f t="shared" si="3"/>
        <v>4</v>
      </c>
      <c r="AB103" s="112">
        <f t="shared" si="4"/>
        <v>2</v>
      </c>
    </row>
    <row r="104" spans="1:28" ht="15">
      <c r="A104" s="67">
        <f t="shared" si="5"/>
        <v>97</v>
      </c>
      <c r="B104" s="137"/>
      <c r="C104" s="127" t="s">
        <v>367</v>
      </c>
      <c r="D104" s="125" t="s">
        <v>14</v>
      </c>
      <c r="E104" s="125">
        <v>1100</v>
      </c>
      <c r="F104" s="124" t="s">
        <v>20</v>
      </c>
      <c r="G104" s="105">
        <v>2</v>
      </c>
      <c r="H104" s="106">
        <v>1</v>
      </c>
      <c r="I104" s="115"/>
      <c r="J104" s="115"/>
      <c r="K104" s="109"/>
      <c r="L104" s="115"/>
      <c r="M104" s="109"/>
      <c r="N104" s="115"/>
      <c r="O104" s="109">
        <v>2</v>
      </c>
      <c r="P104" s="110">
        <v>1</v>
      </c>
      <c r="Q104" s="109"/>
      <c r="R104" s="115"/>
      <c r="S104" s="115"/>
      <c r="T104" s="115"/>
      <c r="U104" s="115"/>
      <c r="V104" s="115"/>
      <c r="W104" s="115"/>
      <c r="X104" s="115"/>
      <c r="Y104" s="115"/>
      <c r="Z104" s="115"/>
      <c r="AA104" s="109">
        <f t="shared" si="3"/>
        <v>4</v>
      </c>
      <c r="AB104" s="112">
        <f t="shared" si="4"/>
        <v>2</v>
      </c>
    </row>
    <row r="105" spans="1:28" ht="15">
      <c r="A105" s="67">
        <f t="shared" si="5"/>
        <v>98</v>
      </c>
      <c r="B105" s="137"/>
      <c r="C105" s="127" t="s">
        <v>199</v>
      </c>
      <c r="D105" s="125" t="s">
        <v>14</v>
      </c>
      <c r="E105" s="125">
        <v>1500</v>
      </c>
      <c r="F105" s="127" t="s">
        <v>150</v>
      </c>
      <c r="G105" s="109"/>
      <c r="H105" s="115"/>
      <c r="I105" s="55">
        <v>1.5</v>
      </c>
      <c r="J105" s="107">
        <v>1</v>
      </c>
      <c r="K105" s="105">
        <v>2</v>
      </c>
      <c r="L105" s="108">
        <v>1</v>
      </c>
      <c r="M105" s="105"/>
      <c r="N105" s="108"/>
      <c r="O105" s="114"/>
      <c r="P105" s="108"/>
      <c r="Q105" s="114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9">
        <f t="shared" si="3"/>
        <v>3.5</v>
      </c>
      <c r="AB105" s="112">
        <f t="shared" si="4"/>
        <v>2</v>
      </c>
    </row>
    <row r="106" spans="1:28" ht="15">
      <c r="A106" s="67">
        <f t="shared" si="5"/>
        <v>99</v>
      </c>
      <c r="C106" s="127" t="s">
        <v>384</v>
      </c>
      <c r="D106" s="126" t="s">
        <v>14</v>
      </c>
      <c r="E106" s="126">
        <v>2038</v>
      </c>
      <c r="F106" s="127" t="s">
        <v>385</v>
      </c>
      <c r="G106" s="109"/>
      <c r="H106" s="115"/>
      <c r="I106" s="115"/>
      <c r="J106" s="115"/>
      <c r="K106" s="109"/>
      <c r="L106" s="115"/>
      <c r="M106" s="115"/>
      <c r="N106" s="115"/>
      <c r="O106" s="109"/>
      <c r="P106" s="115"/>
      <c r="Q106" s="101">
        <v>3.5</v>
      </c>
      <c r="R106" s="110">
        <v>2</v>
      </c>
      <c r="S106" s="110"/>
      <c r="T106" s="110"/>
      <c r="U106" s="110"/>
      <c r="V106" s="110"/>
      <c r="W106" s="110"/>
      <c r="X106" s="110"/>
      <c r="Y106" s="110"/>
      <c r="Z106" s="110"/>
      <c r="AA106" s="109">
        <f t="shared" si="3"/>
        <v>3.5</v>
      </c>
      <c r="AB106" s="112">
        <f t="shared" si="4"/>
        <v>2</v>
      </c>
    </row>
    <row r="107" spans="1:28" ht="15">
      <c r="A107" s="67">
        <f t="shared" si="5"/>
        <v>100</v>
      </c>
      <c r="B107" s="137"/>
      <c r="C107" s="127" t="s">
        <v>197</v>
      </c>
      <c r="D107" s="126" t="s">
        <v>14</v>
      </c>
      <c r="E107" s="126">
        <v>1150</v>
      </c>
      <c r="F107" s="127" t="s">
        <v>198</v>
      </c>
      <c r="G107" s="109"/>
      <c r="H107" s="115"/>
      <c r="I107" s="55">
        <v>2</v>
      </c>
      <c r="J107" s="107">
        <v>1</v>
      </c>
      <c r="K107" s="109"/>
      <c r="L107" s="115"/>
      <c r="M107" s="109"/>
      <c r="N107" s="115"/>
      <c r="O107" s="109"/>
      <c r="P107" s="115"/>
      <c r="Q107" s="101">
        <v>0</v>
      </c>
      <c r="R107" s="110">
        <v>1</v>
      </c>
      <c r="S107" s="110"/>
      <c r="T107" s="110"/>
      <c r="U107" s="110"/>
      <c r="V107" s="110"/>
      <c r="W107" s="110"/>
      <c r="X107" s="110"/>
      <c r="Y107" s="110"/>
      <c r="Z107" s="110"/>
      <c r="AA107" s="109">
        <f t="shared" si="3"/>
        <v>2</v>
      </c>
      <c r="AB107" s="112">
        <f t="shared" si="4"/>
        <v>2</v>
      </c>
    </row>
    <row r="108" spans="1:28" ht="15">
      <c r="A108" s="67">
        <f t="shared" si="5"/>
        <v>101</v>
      </c>
      <c r="B108" s="137"/>
      <c r="C108" s="124" t="s">
        <v>40</v>
      </c>
      <c r="D108" s="125" t="s">
        <v>14</v>
      </c>
      <c r="E108" s="125">
        <v>1851</v>
      </c>
      <c r="F108" s="124" t="s">
        <v>41</v>
      </c>
      <c r="G108" s="105">
        <v>4.5</v>
      </c>
      <c r="H108" s="106">
        <v>1</v>
      </c>
      <c r="I108" s="115"/>
      <c r="J108" s="115"/>
      <c r="K108" s="109"/>
      <c r="L108" s="115"/>
      <c r="M108" s="109"/>
      <c r="N108" s="115"/>
      <c r="O108" s="109"/>
      <c r="P108" s="115"/>
      <c r="Q108" s="109"/>
      <c r="R108" s="115"/>
      <c r="S108" s="115"/>
      <c r="T108" s="115"/>
      <c r="U108" s="115"/>
      <c r="V108" s="115"/>
      <c r="W108" s="115"/>
      <c r="X108" s="115"/>
      <c r="Y108" s="115"/>
      <c r="Z108" s="115"/>
      <c r="AA108" s="109">
        <f t="shared" si="3"/>
        <v>4.5</v>
      </c>
      <c r="AB108" s="112">
        <f t="shared" si="4"/>
        <v>1</v>
      </c>
    </row>
    <row r="109" spans="1:28" ht="15">
      <c r="A109" s="67">
        <f t="shared" si="5"/>
        <v>102</v>
      </c>
      <c r="B109" s="137"/>
      <c r="C109" s="124" t="s">
        <v>46</v>
      </c>
      <c r="D109" s="125" t="s">
        <v>14</v>
      </c>
      <c r="E109" s="125">
        <v>1776</v>
      </c>
      <c r="F109" s="124" t="s">
        <v>20</v>
      </c>
      <c r="G109" s="105">
        <v>4.5</v>
      </c>
      <c r="H109" s="106">
        <v>1</v>
      </c>
      <c r="I109" s="115"/>
      <c r="J109" s="115"/>
      <c r="K109" s="109"/>
      <c r="L109" s="115"/>
      <c r="M109" s="109"/>
      <c r="N109" s="115"/>
      <c r="O109" s="109"/>
      <c r="P109" s="115"/>
      <c r="Q109" s="109"/>
      <c r="R109" s="115"/>
      <c r="S109" s="115"/>
      <c r="T109" s="115"/>
      <c r="U109" s="115"/>
      <c r="V109" s="115"/>
      <c r="W109" s="115"/>
      <c r="X109" s="115"/>
      <c r="Y109" s="115"/>
      <c r="Z109" s="115"/>
      <c r="AA109" s="109">
        <f t="shared" si="3"/>
        <v>4.5</v>
      </c>
      <c r="AB109" s="112">
        <f t="shared" si="4"/>
        <v>1</v>
      </c>
    </row>
    <row r="110" spans="1:28" ht="15">
      <c r="A110" s="67">
        <f t="shared" si="5"/>
        <v>103</v>
      </c>
      <c r="C110" s="124" t="s">
        <v>225</v>
      </c>
      <c r="D110" s="125" t="s">
        <v>14</v>
      </c>
      <c r="E110" s="125">
        <v>1780</v>
      </c>
      <c r="F110" s="124" t="s">
        <v>86</v>
      </c>
      <c r="G110" s="109"/>
      <c r="H110" s="116"/>
      <c r="I110" s="116"/>
      <c r="J110" s="116"/>
      <c r="K110" s="105">
        <v>4.5</v>
      </c>
      <c r="L110" s="108">
        <v>1</v>
      </c>
      <c r="M110" s="105"/>
      <c r="N110" s="108"/>
      <c r="O110" s="114"/>
      <c r="P110" s="108"/>
      <c r="Q110" s="114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9">
        <f t="shared" si="3"/>
        <v>4.5</v>
      </c>
      <c r="AB110" s="112">
        <f t="shared" si="4"/>
        <v>1</v>
      </c>
    </row>
    <row r="111" spans="1:28" ht="15.75">
      <c r="A111" s="67">
        <f t="shared" si="5"/>
        <v>104</v>
      </c>
      <c r="B111" s="97"/>
      <c r="C111" s="124" t="s">
        <v>223</v>
      </c>
      <c r="D111" s="125" t="s">
        <v>14</v>
      </c>
      <c r="E111" s="125">
        <v>1806</v>
      </c>
      <c r="F111" s="124" t="s">
        <v>224</v>
      </c>
      <c r="G111" s="109"/>
      <c r="H111" s="116"/>
      <c r="I111" s="116"/>
      <c r="J111" s="116"/>
      <c r="K111" s="105">
        <v>4.5</v>
      </c>
      <c r="L111" s="108">
        <v>1</v>
      </c>
      <c r="M111" s="105"/>
      <c r="N111" s="108"/>
      <c r="O111" s="114"/>
      <c r="P111" s="108"/>
      <c r="Q111" s="114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9">
        <f t="shared" si="3"/>
        <v>4.5</v>
      </c>
      <c r="AB111" s="112">
        <f t="shared" si="4"/>
        <v>1</v>
      </c>
    </row>
    <row r="112" spans="1:28" ht="15">
      <c r="A112" s="67">
        <f t="shared" si="5"/>
        <v>105</v>
      </c>
      <c r="B112" s="137"/>
      <c r="C112" s="124" t="s">
        <v>238</v>
      </c>
      <c r="D112" s="125" t="s">
        <v>14</v>
      </c>
      <c r="E112" s="125">
        <v>1474</v>
      </c>
      <c r="F112" s="124" t="s">
        <v>32</v>
      </c>
      <c r="G112" s="109"/>
      <c r="H112" s="116"/>
      <c r="I112" s="116"/>
      <c r="J112" s="116"/>
      <c r="K112" s="105">
        <v>4</v>
      </c>
      <c r="L112" s="108">
        <v>1</v>
      </c>
      <c r="M112" s="105"/>
      <c r="N112" s="108"/>
      <c r="O112" s="114"/>
      <c r="P112" s="108"/>
      <c r="Q112" s="114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9">
        <f t="shared" si="3"/>
        <v>4</v>
      </c>
      <c r="AB112" s="112">
        <f t="shared" si="4"/>
        <v>1</v>
      </c>
    </row>
    <row r="113" spans="1:28" ht="15">
      <c r="A113" s="67">
        <f t="shared" si="5"/>
        <v>106</v>
      </c>
      <c r="B113" s="138"/>
      <c r="C113" s="124" t="s">
        <v>234</v>
      </c>
      <c r="D113" s="125" t="s">
        <v>14</v>
      </c>
      <c r="E113" s="125">
        <v>1643</v>
      </c>
      <c r="F113" s="124" t="s">
        <v>78</v>
      </c>
      <c r="G113" s="109"/>
      <c r="H113" s="116"/>
      <c r="I113" s="116"/>
      <c r="J113" s="116"/>
      <c r="K113" s="105">
        <v>4</v>
      </c>
      <c r="L113" s="108">
        <v>1</v>
      </c>
      <c r="M113" s="105"/>
      <c r="N113" s="108"/>
      <c r="O113" s="114"/>
      <c r="P113" s="108"/>
      <c r="Q113" s="114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9">
        <f t="shared" si="3"/>
        <v>4</v>
      </c>
      <c r="AB113" s="112">
        <f t="shared" si="4"/>
        <v>1</v>
      </c>
    </row>
    <row r="114" spans="1:28" ht="15">
      <c r="A114" s="67">
        <f t="shared" si="5"/>
        <v>107</v>
      </c>
      <c r="C114" s="124" t="s">
        <v>308</v>
      </c>
      <c r="D114" s="125" t="s">
        <v>14</v>
      </c>
      <c r="E114" s="125">
        <v>1713</v>
      </c>
      <c r="F114" s="124" t="s">
        <v>304</v>
      </c>
      <c r="G114" s="109"/>
      <c r="H114" s="115"/>
      <c r="I114" s="115"/>
      <c r="J114" s="115"/>
      <c r="K114" s="109"/>
      <c r="L114" s="115"/>
      <c r="M114" s="109">
        <v>4</v>
      </c>
      <c r="N114" s="110">
        <v>1</v>
      </c>
      <c r="O114" s="113"/>
      <c r="P114" s="110"/>
      <c r="Q114" s="114"/>
      <c r="R114" s="110"/>
      <c r="S114" s="110"/>
      <c r="T114" s="110"/>
      <c r="U114" s="110"/>
      <c r="V114" s="110"/>
      <c r="W114" s="110"/>
      <c r="X114" s="110"/>
      <c r="Y114" s="110"/>
      <c r="Z114" s="110"/>
      <c r="AA114" s="109">
        <f t="shared" si="3"/>
        <v>4</v>
      </c>
      <c r="AB114" s="112">
        <f t="shared" si="4"/>
        <v>1</v>
      </c>
    </row>
    <row r="115" spans="1:28" ht="15">
      <c r="A115" s="67">
        <f t="shared" si="5"/>
        <v>108</v>
      </c>
      <c r="C115" s="124" t="s">
        <v>229</v>
      </c>
      <c r="D115" s="125" t="s">
        <v>14</v>
      </c>
      <c r="E115" s="125">
        <v>1575</v>
      </c>
      <c r="F115" s="124" t="s">
        <v>230</v>
      </c>
      <c r="G115" s="109"/>
      <c r="H115" s="116"/>
      <c r="I115" s="116"/>
      <c r="J115" s="116"/>
      <c r="K115" s="105">
        <v>4</v>
      </c>
      <c r="L115" s="108">
        <v>1</v>
      </c>
      <c r="M115" s="105"/>
      <c r="N115" s="108"/>
      <c r="O115" s="114"/>
      <c r="P115" s="108"/>
      <c r="Q115" s="114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9">
        <f t="shared" si="3"/>
        <v>4</v>
      </c>
      <c r="AB115" s="112">
        <f t="shared" si="4"/>
        <v>1</v>
      </c>
    </row>
    <row r="116" spans="1:28" ht="15.75">
      <c r="A116" s="67">
        <f t="shared" si="5"/>
        <v>109</v>
      </c>
      <c r="B116" s="97"/>
      <c r="C116" s="124" t="s">
        <v>58</v>
      </c>
      <c r="D116" s="125" t="s">
        <v>14</v>
      </c>
      <c r="E116" s="125">
        <v>1494</v>
      </c>
      <c r="F116" s="124" t="s">
        <v>59</v>
      </c>
      <c r="G116" s="105">
        <v>4</v>
      </c>
      <c r="H116" s="106">
        <v>1</v>
      </c>
      <c r="I116" s="115"/>
      <c r="J116" s="115"/>
      <c r="K116" s="109"/>
      <c r="L116" s="115"/>
      <c r="M116" s="109"/>
      <c r="N116" s="115"/>
      <c r="O116" s="109"/>
      <c r="P116" s="115"/>
      <c r="Q116" s="109"/>
      <c r="R116" s="115"/>
      <c r="S116" s="115"/>
      <c r="T116" s="115"/>
      <c r="U116" s="115"/>
      <c r="V116" s="115"/>
      <c r="W116" s="115"/>
      <c r="X116" s="115"/>
      <c r="Y116" s="115"/>
      <c r="Z116" s="115"/>
      <c r="AA116" s="109">
        <f t="shared" si="3"/>
        <v>4</v>
      </c>
      <c r="AB116" s="112">
        <f t="shared" si="4"/>
        <v>1</v>
      </c>
    </row>
    <row r="117" spans="1:28" ht="15.75">
      <c r="A117" s="67">
        <f t="shared" si="5"/>
        <v>110</v>
      </c>
      <c r="B117" s="97"/>
      <c r="C117" s="124" t="s">
        <v>235</v>
      </c>
      <c r="D117" s="125" t="s">
        <v>14</v>
      </c>
      <c r="E117" s="125">
        <v>1708</v>
      </c>
      <c r="F117" s="124" t="s">
        <v>230</v>
      </c>
      <c r="G117" s="109"/>
      <c r="H117" s="116"/>
      <c r="I117" s="116"/>
      <c r="J117" s="116"/>
      <c r="K117" s="105">
        <v>4</v>
      </c>
      <c r="L117" s="108">
        <v>1</v>
      </c>
      <c r="M117" s="105"/>
      <c r="N117" s="108"/>
      <c r="O117" s="114"/>
      <c r="P117" s="108"/>
      <c r="Q117" s="114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9">
        <f t="shared" si="3"/>
        <v>4</v>
      </c>
      <c r="AB117" s="112">
        <f t="shared" si="4"/>
        <v>1</v>
      </c>
    </row>
    <row r="118" spans="1:28" ht="15.75">
      <c r="A118" s="67">
        <f t="shared" si="5"/>
        <v>111</v>
      </c>
      <c r="B118" s="97"/>
      <c r="C118" s="127" t="s">
        <v>348</v>
      </c>
      <c r="D118" s="126" t="s">
        <v>14</v>
      </c>
      <c r="E118" s="126">
        <v>1537</v>
      </c>
      <c r="F118" s="127" t="s">
        <v>20</v>
      </c>
      <c r="G118" s="109"/>
      <c r="H118" s="115"/>
      <c r="I118" s="115"/>
      <c r="J118" s="115"/>
      <c r="K118" s="109"/>
      <c r="L118" s="115"/>
      <c r="M118" s="115"/>
      <c r="N118" s="115"/>
      <c r="O118" s="109">
        <v>4</v>
      </c>
      <c r="P118" s="110">
        <v>1</v>
      </c>
      <c r="Q118" s="109"/>
      <c r="R118" s="115"/>
      <c r="S118" s="115"/>
      <c r="T118" s="115"/>
      <c r="U118" s="115"/>
      <c r="V118" s="115"/>
      <c r="W118" s="115"/>
      <c r="X118" s="115"/>
      <c r="Y118" s="115"/>
      <c r="Z118" s="115"/>
      <c r="AA118" s="109">
        <f t="shared" si="3"/>
        <v>4</v>
      </c>
      <c r="AB118" s="112">
        <f t="shared" si="4"/>
        <v>1</v>
      </c>
    </row>
    <row r="119" spans="1:28" ht="15">
      <c r="A119" s="67">
        <f t="shared" si="5"/>
        <v>112</v>
      </c>
      <c r="C119" s="124" t="s">
        <v>64</v>
      </c>
      <c r="D119" s="125" t="s">
        <v>14</v>
      </c>
      <c r="E119" s="125">
        <v>1500</v>
      </c>
      <c r="F119" s="124" t="s">
        <v>59</v>
      </c>
      <c r="G119" s="105">
        <v>4</v>
      </c>
      <c r="H119" s="106">
        <v>1</v>
      </c>
      <c r="I119" s="115"/>
      <c r="J119" s="115"/>
      <c r="K119" s="109"/>
      <c r="L119" s="115"/>
      <c r="M119" s="109"/>
      <c r="N119" s="115"/>
      <c r="O119" s="109"/>
      <c r="P119" s="115"/>
      <c r="Q119" s="109"/>
      <c r="R119" s="115"/>
      <c r="S119" s="115"/>
      <c r="T119" s="115"/>
      <c r="U119" s="115"/>
      <c r="V119" s="115"/>
      <c r="W119" s="115"/>
      <c r="X119" s="115"/>
      <c r="Y119" s="115"/>
      <c r="Z119" s="115"/>
      <c r="AA119" s="109">
        <f t="shared" si="3"/>
        <v>4</v>
      </c>
      <c r="AB119" s="112">
        <f t="shared" si="4"/>
        <v>1</v>
      </c>
    </row>
    <row r="120" spans="1:28" ht="15">
      <c r="A120" s="67">
        <f t="shared" si="5"/>
        <v>113</v>
      </c>
      <c r="C120" s="124" t="s">
        <v>239</v>
      </c>
      <c r="D120" s="125" t="s">
        <v>14</v>
      </c>
      <c r="E120" s="125">
        <v>1159</v>
      </c>
      <c r="F120" s="124" t="s">
        <v>240</v>
      </c>
      <c r="G120" s="109"/>
      <c r="H120" s="116"/>
      <c r="I120" s="116"/>
      <c r="J120" s="116"/>
      <c r="K120" s="105">
        <v>4</v>
      </c>
      <c r="L120" s="108">
        <v>1</v>
      </c>
      <c r="M120" s="105"/>
      <c r="N120" s="108"/>
      <c r="O120" s="114"/>
      <c r="P120" s="108"/>
      <c r="Q120" s="114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9">
        <f t="shared" si="3"/>
        <v>4</v>
      </c>
      <c r="AB120" s="112">
        <f t="shared" si="4"/>
        <v>1</v>
      </c>
    </row>
    <row r="121" spans="1:28" ht="15">
      <c r="A121" s="67">
        <f t="shared" si="5"/>
        <v>114</v>
      </c>
      <c r="B121" s="138"/>
      <c r="C121" s="124" t="s">
        <v>65</v>
      </c>
      <c r="D121" s="125" t="s">
        <v>14</v>
      </c>
      <c r="E121" s="125">
        <v>1289</v>
      </c>
      <c r="F121" s="124" t="s">
        <v>59</v>
      </c>
      <c r="G121" s="105">
        <v>3.5</v>
      </c>
      <c r="H121" s="106">
        <v>1</v>
      </c>
      <c r="I121" s="115"/>
      <c r="J121" s="115"/>
      <c r="K121" s="109"/>
      <c r="L121" s="115"/>
      <c r="M121" s="109"/>
      <c r="N121" s="115"/>
      <c r="O121" s="109"/>
      <c r="P121" s="115"/>
      <c r="Q121" s="109"/>
      <c r="R121" s="115"/>
      <c r="S121" s="115"/>
      <c r="T121" s="115"/>
      <c r="U121" s="115"/>
      <c r="V121" s="115"/>
      <c r="W121" s="115"/>
      <c r="X121" s="115"/>
      <c r="Y121" s="115"/>
      <c r="Z121" s="115"/>
      <c r="AA121" s="109">
        <f t="shared" si="3"/>
        <v>3.5</v>
      </c>
      <c r="AB121" s="112">
        <f t="shared" si="4"/>
        <v>1</v>
      </c>
    </row>
    <row r="122" spans="1:28" ht="15">
      <c r="A122" s="67">
        <f t="shared" si="5"/>
        <v>115</v>
      </c>
      <c r="C122" s="124" t="s">
        <v>71</v>
      </c>
      <c r="D122" s="125" t="s">
        <v>14</v>
      </c>
      <c r="E122" s="125">
        <v>1500</v>
      </c>
      <c r="F122" s="124" t="s">
        <v>59</v>
      </c>
      <c r="G122" s="105">
        <v>3.5</v>
      </c>
      <c r="H122" s="106">
        <v>1</v>
      </c>
      <c r="I122" s="115"/>
      <c r="J122" s="115"/>
      <c r="K122" s="109"/>
      <c r="L122" s="115"/>
      <c r="M122" s="109"/>
      <c r="N122" s="115"/>
      <c r="O122" s="109"/>
      <c r="P122" s="115"/>
      <c r="Q122" s="109"/>
      <c r="R122" s="115"/>
      <c r="S122" s="115"/>
      <c r="T122" s="115"/>
      <c r="U122" s="115"/>
      <c r="V122" s="115"/>
      <c r="W122" s="115"/>
      <c r="X122" s="115"/>
      <c r="Y122" s="115"/>
      <c r="Z122" s="115"/>
      <c r="AA122" s="109">
        <f t="shared" si="3"/>
        <v>3.5</v>
      </c>
      <c r="AB122" s="112">
        <f t="shared" si="4"/>
        <v>1</v>
      </c>
    </row>
    <row r="123" spans="1:28" ht="15">
      <c r="A123" s="67">
        <f t="shared" si="5"/>
        <v>116</v>
      </c>
      <c r="C123" s="127" t="s">
        <v>353</v>
      </c>
      <c r="D123" s="126" t="s">
        <v>14</v>
      </c>
      <c r="E123" s="126">
        <v>1216</v>
      </c>
      <c r="F123" s="127" t="s">
        <v>73</v>
      </c>
      <c r="G123" s="109"/>
      <c r="H123" s="115"/>
      <c r="I123" s="115"/>
      <c r="J123" s="115"/>
      <c r="K123" s="109"/>
      <c r="L123" s="115"/>
      <c r="M123" s="115"/>
      <c r="N123" s="115"/>
      <c r="O123" s="109">
        <v>3.5</v>
      </c>
      <c r="P123" s="110">
        <v>1</v>
      </c>
      <c r="Q123" s="109"/>
      <c r="R123" s="115"/>
      <c r="S123" s="115"/>
      <c r="T123" s="115"/>
      <c r="U123" s="115"/>
      <c r="V123" s="115"/>
      <c r="W123" s="115"/>
      <c r="X123" s="115"/>
      <c r="Y123" s="115"/>
      <c r="Z123" s="115"/>
      <c r="AA123" s="109">
        <f t="shared" si="3"/>
        <v>3.5</v>
      </c>
      <c r="AB123" s="112">
        <f t="shared" si="4"/>
        <v>1</v>
      </c>
    </row>
    <row r="124" spans="1:28" ht="15">
      <c r="A124" s="67">
        <f t="shared" si="5"/>
        <v>117</v>
      </c>
      <c r="C124" s="124" t="s">
        <v>72</v>
      </c>
      <c r="D124" s="125" t="s">
        <v>14</v>
      </c>
      <c r="E124" s="125">
        <v>1100</v>
      </c>
      <c r="F124" s="124" t="s">
        <v>73</v>
      </c>
      <c r="G124" s="105">
        <v>3.5</v>
      </c>
      <c r="H124" s="106">
        <v>1</v>
      </c>
      <c r="I124" s="115"/>
      <c r="J124" s="115"/>
      <c r="K124" s="109"/>
      <c r="L124" s="115"/>
      <c r="M124" s="109"/>
      <c r="N124" s="115"/>
      <c r="O124" s="109"/>
      <c r="P124" s="115"/>
      <c r="Q124" s="109"/>
      <c r="R124" s="115"/>
      <c r="S124" s="115"/>
      <c r="T124" s="115"/>
      <c r="U124" s="115"/>
      <c r="V124" s="115"/>
      <c r="W124" s="115"/>
      <c r="X124" s="115"/>
      <c r="Y124" s="115"/>
      <c r="Z124" s="115"/>
      <c r="AA124" s="109">
        <f t="shared" si="3"/>
        <v>3.5</v>
      </c>
      <c r="AB124" s="112">
        <f t="shared" si="4"/>
        <v>1</v>
      </c>
    </row>
    <row r="125" spans="1:28" ht="15">
      <c r="A125" s="67">
        <f t="shared" si="5"/>
        <v>118</v>
      </c>
      <c r="C125" s="124" t="s">
        <v>446</v>
      </c>
      <c r="D125" s="125" t="s">
        <v>14</v>
      </c>
      <c r="E125" s="125">
        <v>1661</v>
      </c>
      <c r="F125" s="124" t="s">
        <v>447</v>
      </c>
      <c r="G125" s="49"/>
      <c r="H125" s="48"/>
      <c r="I125" s="48"/>
      <c r="J125" s="48"/>
      <c r="K125" s="49"/>
      <c r="L125" s="48"/>
      <c r="M125" s="48"/>
      <c r="N125" s="48"/>
      <c r="O125" s="50"/>
      <c r="P125" s="48"/>
      <c r="Q125" s="49"/>
      <c r="R125" s="48"/>
      <c r="S125" s="48"/>
      <c r="T125" s="48"/>
      <c r="U125" s="48"/>
      <c r="V125" s="48"/>
      <c r="W125" s="109">
        <v>3.5</v>
      </c>
      <c r="X125" s="112">
        <v>1</v>
      </c>
      <c r="Y125" s="48"/>
      <c r="Z125" s="48"/>
      <c r="AA125" s="109">
        <f t="shared" si="3"/>
        <v>3.5</v>
      </c>
      <c r="AB125" s="112">
        <f t="shared" si="4"/>
        <v>1</v>
      </c>
    </row>
    <row r="126" spans="1:28" ht="15">
      <c r="A126" s="67">
        <f t="shared" si="5"/>
        <v>119</v>
      </c>
      <c r="C126" s="124" t="s">
        <v>67</v>
      </c>
      <c r="D126" s="125" t="s">
        <v>14</v>
      </c>
      <c r="E126" s="125">
        <v>1552</v>
      </c>
      <c r="F126" s="124" t="s">
        <v>68</v>
      </c>
      <c r="G126" s="105">
        <v>3.5</v>
      </c>
      <c r="H126" s="106">
        <v>1</v>
      </c>
      <c r="I126" s="115"/>
      <c r="J126" s="115"/>
      <c r="K126" s="109"/>
      <c r="L126" s="115"/>
      <c r="M126" s="109"/>
      <c r="N126" s="115"/>
      <c r="O126" s="109"/>
      <c r="P126" s="115"/>
      <c r="Q126" s="109"/>
      <c r="R126" s="115"/>
      <c r="S126" s="115"/>
      <c r="T126" s="115"/>
      <c r="U126" s="115"/>
      <c r="V126" s="115"/>
      <c r="W126" s="115"/>
      <c r="X126" s="115"/>
      <c r="Y126" s="115"/>
      <c r="Z126" s="115"/>
      <c r="AA126" s="109">
        <f t="shared" si="3"/>
        <v>3.5</v>
      </c>
      <c r="AB126" s="112">
        <f t="shared" si="4"/>
        <v>1</v>
      </c>
    </row>
    <row r="127" spans="1:28" ht="15">
      <c r="A127" s="67">
        <f t="shared" si="5"/>
        <v>120</v>
      </c>
      <c r="C127" s="124" t="s">
        <v>310</v>
      </c>
      <c r="D127" s="125" t="s">
        <v>14</v>
      </c>
      <c r="E127" s="125">
        <v>1679</v>
      </c>
      <c r="F127" s="124" t="s">
        <v>304</v>
      </c>
      <c r="G127" s="109"/>
      <c r="H127" s="115"/>
      <c r="I127" s="115"/>
      <c r="J127" s="115"/>
      <c r="K127" s="109"/>
      <c r="L127" s="115"/>
      <c r="M127" s="109">
        <v>3.5</v>
      </c>
      <c r="N127" s="110">
        <v>1</v>
      </c>
      <c r="O127" s="113"/>
      <c r="P127" s="110"/>
      <c r="Q127" s="114"/>
      <c r="R127" s="110"/>
      <c r="S127" s="110"/>
      <c r="T127" s="110"/>
      <c r="U127" s="110"/>
      <c r="V127" s="110"/>
      <c r="W127" s="110"/>
      <c r="X127" s="110"/>
      <c r="Y127" s="110"/>
      <c r="Z127" s="110"/>
      <c r="AA127" s="109">
        <f t="shared" si="3"/>
        <v>3.5</v>
      </c>
      <c r="AB127" s="112">
        <f t="shared" si="4"/>
        <v>1</v>
      </c>
    </row>
    <row r="128" spans="1:28" ht="15">
      <c r="A128" s="67">
        <f t="shared" si="5"/>
        <v>121</v>
      </c>
      <c r="C128" s="124" t="s">
        <v>70</v>
      </c>
      <c r="D128" s="125" t="s">
        <v>14</v>
      </c>
      <c r="E128" s="125">
        <v>1188</v>
      </c>
      <c r="F128" s="124" t="s">
        <v>59</v>
      </c>
      <c r="G128" s="105">
        <v>3.5</v>
      </c>
      <c r="H128" s="106">
        <v>1</v>
      </c>
      <c r="I128" s="115"/>
      <c r="J128" s="115"/>
      <c r="K128" s="109"/>
      <c r="L128" s="115"/>
      <c r="M128" s="109"/>
      <c r="N128" s="115"/>
      <c r="O128" s="109"/>
      <c r="P128" s="115"/>
      <c r="Q128" s="109"/>
      <c r="R128" s="115"/>
      <c r="S128" s="115"/>
      <c r="T128" s="115"/>
      <c r="U128" s="115"/>
      <c r="V128" s="115"/>
      <c r="W128" s="115"/>
      <c r="X128" s="115"/>
      <c r="Y128" s="115"/>
      <c r="Z128" s="115"/>
      <c r="AA128" s="109">
        <f t="shared" si="3"/>
        <v>3.5</v>
      </c>
      <c r="AB128" s="112">
        <f t="shared" si="4"/>
        <v>1</v>
      </c>
    </row>
    <row r="129" spans="1:28" ht="15">
      <c r="A129" s="67">
        <f t="shared" si="5"/>
        <v>122</v>
      </c>
      <c r="B129" s="137"/>
      <c r="C129" s="127" t="s">
        <v>389</v>
      </c>
      <c r="D129" s="126" t="s">
        <v>14</v>
      </c>
      <c r="E129" s="126">
        <v>1500</v>
      </c>
      <c r="F129" s="127" t="s">
        <v>150</v>
      </c>
      <c r="G129" s="109"/>
      <c r="H129" s="115"/>
      <c r="I129" s="115"/>
      <c r="J129" s="115"/>
      <c r="K129" s="109"/>
      <c r="L129" s="115"/>
      <c r="M129" s="115"/>
      <c r="N129" s="115"/>
      <c r="O129" s="109"/>
      <c r="P129" s="115"/>
      <c r="Q129" s="101">
        <v>3</v>
      </c>
      <c r="R129" s="110">
        <v>1</v>
      </c>
      <c r="S129" s="110"/>
      <c r="T129" s="110"/>
      <c r="U129" s="110"/>
      <c r="V129" s="110"/>
      <c r="W129" s="110"/>
      <c r="X129" s="110"/>
      <c r="Y129" s="110"/>
      <c r="Z129" s="110"/>
      <c r="AA129" s="109">
        <f t="shared" si="3"/>
        <v>3</v>
      </c>
      <c r="AB129" s="112">
        <f t="shared" si="4"/>
        <v>1</v>
      </c>
    </row>
    <row r="130" spans="1:28" ht="15">
      <c r="A130" s="67">
        <f t="shared" si="5"/>
        <v>123</v>
      </c>
      <c r="B130" s="138"/>
      <c r="C130" s="124" t="s">
        <v>256</v>
      </c>
      <c r="D130" s="125" t="s">
        <v>14</v>
      </c>
      <c r="E130" s="125">
        <v>1576</v>
      </c>
      <c r="F130" s="124" t="s">
        <v>218</v>
      </c>
      <c r="G130" s="109"/>
      <c r="H130" s="116"/>
      <c r="I130" s="116"/>
      <c r="J130" s="116"/>
      <c r="K130" s="105">
        <v>3</v>
      </c>
      <c r="L130" s="108">
        <v>1</v>
      </c>
      <c r="M130" s="105"/>
      <c r="N130" s="108"/>
      <c r="O130" s="114"/>
      <c r="P130" s="108"/>
      <c r="Q130" s="114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9">
        <f t="shared" si="3"/>
        <v>3</v>
      </c>
      <c r="AB130" s="112">
        <f t="shared" si="4"/>
        <v>1</v>
      </c>
    </row>
    <row r="131" spans="1:28" ht="15">
      <c r="A131" s="67">
        <f t="shared" si="5"/>
        <v>124</v>
      </c>
      <c r="B131" s="137" t="s">
        <v>12</v>
      </c>
      <c r="C131" s="124" t="s">
        <v>87</v>
      </c>
      <c r="D131" s="125" t="s">
        <v>14</v>
      </c>
      <c r="E131" s="125">
        <v>1173</v>
      </c>
      <c r="F131" s="124" t="s">
        <v>59</v>
      </c>
      <c r="G131" s="105">
        <v>3</v>
      </c>
      <c r="H131" s="106">
        <v>1</v>
      </c>
      <c r="I131" s="115"/>
      <c r="J131" s="115"/>
      <c r="K131" s="109"/>
      <c r="L131" s="115"/>
      <c r="M131" s="109"/>
      <c r="N131" s="115"/>
      <c r="O131" s="109"/>
      <c r="P131" s="115"/>
      <c r="Q131" s="109"/>
      <c r="R131" s="115"/>
      <c r="S131" s="115"/>
      <c r="T131" s="115"/>
      <c r="U131" s="115"/>
      <c r="V131" s="115"/>
      <c r="W131" s="115"/>
      <c r="X131" s="115"/>
      <c r="Y131" s="115"/>
      <c r="Z131" s="115"/>
      <c r="AA131" s="109">
        <f t="shared" si="3"/>
        <v>3</v>
      </c>
      <c r="AB131" s="112">
        <f t="shared" si="4"/>
        <v>1</v>
      </c>
    </row>
    <row r="132" spans="1:28" ht="15">
      <c r="A132" s="67">
        <f t="shared" si="5"/>
        <v>125</v>
      </c>
      <c r="B132" s="129" t="s">
        <v>134</v>
      </c>
      <c r="C132" s="124" t="s">
        <v>259</v>
      </c>
      <c r="D132" s="125" t="s">
        <v>14</v>
      </c>
      <c r="E132" s="125">
        <v>1176</v>
      </c>
      <c r="F132" s="124" t="s">
        <v>240</v>
      </c>
      <c r="G132" s="109"/>
      <c r="H132" s="116"/>
      <c r="I132" s="116"/>
      <c r="J132" s="116"/>
      <c r="K132" s="105">
        <v>3</v>
      </c>
      <c r="L132" s="108">
        <v>1</v>
      </c>
      <c r="M132" s="105"/>
      <c r="N132" s="108"/>
      <c r="O132" s="114"/>
      <c r="P132" s="108"/>
      <c r="Q132" s="114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9">
        <f t="shared" si="3"/>
        <v>3</v>
      </c>
      <c r="AB132" s="112">
        <f t="shared" si="4"/>
        <v>1</v>
      </c>
    </row>
    <row r="133" spans="1:28" ht="15">
      <c r="A133" s="67">
        <f t="shared" si="5"/>
        <v>126</v>
      </c>
      <c r="B133" s="137"/>
      <c r="C133" s="127" t="s">
        <v>358</v>
      </c>
      <c r="D133" s="126" t="s">
        <v>14</v>
      </c>
      <c r="E133" s="126">
        <v>1120</v>
      </c>
      <c r="F133" s="127" t="s">
        <v>20</v>
      </c>
      <c r="G133" s="109"/>
      <c r="H133" s="115"/>
      <c r="I133" s="115"/>
      <c r="J133" s="115"/>
      <c r="K133" s="109"/>
      <c r="L133" s="115"/>
      <c r="M133" s="115"/>
      <c r="N133" s="115"/>
      <c r="O133" s="109">
        <v>3</v>
      </c>
      <c r="P133" s="110">
        <v>1</v>
      </c>
      <c r="Q133" s="109"/>
      <c r="R133" s="115"/>
      <c r="S133" s="115"/>
      <c r="T133" s="115"/>
      <c r="U133" s="115"/>
      <c r="V133" s="115"/>
      <c r="W133" s="115"/>
      <c r="X133" s="115"/>
      <c r="Y133" s="115"/>
      <c r="Z133" s="115"/>
      <c r="AA133" s="109">
        <f t="shared" si="3"/>
        <v>3</v>
      </c>
      <c r="AB133" s="112">
        <f t="shared" si="4"/>
        <v>1</v>
      </c>
    </row>
    <row r="134" spans="1:28" ht="15">
      <c r="A134" s="67">
        <f t="shared" si="5"/>
        <v>127</v>
      </c>
      <c r="B134" s="137"/>
      <c r="C134" s="124" t="s">
        <v>473</v>
      </c>
      <c r="D134" s="125" t="s">
        <v>14</v>
      </c>
      <c r="E134" s="125">
        <v>1472</v>
      </c>
      <c r="F134" s="124" t="s">
        <v>462</v>
      </c>
      <c r="G134" s="49"/>
      <c r="H134" s="48"/>
      <c r="I134" s="48"/>
      <c r="J134" s="48"/>
      <c r="K134" s="49"/>
      <c r="L134" s="48"/>
      <c r="M134" s="48"/>
      <c r="N134" s="48"/>
      <c r="O134" s="50"/>
      <c r="P134" s="48"/>
      <c r="Q134" s="49"/>
      <c r="R134" s="48"/>
      <c r="S134" s="48"/>
      <c r="T134" s="48"/>
      <c r="U134" s="48"/>
      <c r="V134" s="48"/>
      <c r="W134" s="48"/>
      <c r="X134" s="48"/>
      <c r="Y134" s="109">
        <v>3</v>
      </c>
      <c r="Z134" s="112">
        <v>1</v>
      </c>
      <c r="AA134" s="109">
        <f t="shared" si="3"/>
        <v>3</v>
      </c>
      <c r="AB134" s="112">
        <f t="shared" si="4"/>
        <v>1</v>
      </c>
    </row>
    <row r="135" spans="1:28" ht="15">
      <c r="A135" s="67">
        <f t="shared" si="5"/>
        <v>128</v>
      </c>
      <c r="B135" s="137"/>
      <c r="C135" s="124" t="s">
        <v>257</v>
      </c>
      <c r="D135" s="125" t="s">
        <v>14</v>
      </c>
      <c r="E135" s="125">
        <v>1500</v>
      </c>
      <c r="F135" s="124" t="s">
        <v>258</v>
      </c>
      <c r="G135" s="109"/>
      <c r="H135" s="116"/>
      <c r="I135" s="116"/>
      <c r="J135" s="116"/>
      <c r="K135" s="105">
        <v>3</v>
      </c>
      <c r="L135" s="108">
        <v>1</v>
      </c>
      <c r="M135" s="105"/>
      <c r="N135" s="108"/>
      <c r="O135" s="114"/>
      <c r="P135" s="108"/>
      <c r="Q135" s="114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9">
        <f t="shared" si="3"/>
        <v>3</v>
      </c>
      <c r="AB135" s="112">
        <f t="shared" si="4"/>
        <v>1</v>
      </c>
    </row>
    <row r="136" spans="1:28" ht="15">
      <c r="A136" s="67">
        <f t="shared" si="5"/>
        <v>129</v>
      </c>
      <c r="B136" s="138"/>
      <c r="C136" s="124" t="s">
        <v>260</v>
      </c>
      <c r="D136" s="125" t="s">
        <v>14</v>
      </c>
      <c r="E136" s="125">
        <v>1052</v>
      </c>
      <c r="F136" s="124" t="s">
        <v>240</v>
      </c>
      <c r="G136" s="109"/>
      <c r="H136" s="116"/>
      <c r="I136" s="116"/>
      <c r="J136" s="116"/>
      <c r="K136" s="105">
        <v>3</v>
      </c>
      <c r="L136" s="108">
        <v>1</v>
      </c>
      <c r="M136" s="105"/>
      <c r="N136" s="108"/>
      <c r="O136" s="114"/>
      <c r="P136" s="108"/>
      <c r="Q136" s="114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9">
        <f aca="true" t="shared" si="6" ref="AA136:AA199">G136+I136+K136+M136+O136+Q136+S136+U136+W136+Y136</f>
        <v>3</v>
      </c>
      <c r="AB136" s="112">
        <f aca="true" t="shared" si="7" ref="AB136:AB199">H136+J136+L136+N136+P136+R136+T136+V136+X136+Z136</f>
        <v>1</v>
      </c>
    </row>
    <row r="137" spans="1:28" ht="15">
      <c r="A137" s="67">
        <f t="shared" si="5"/>
        <v>130</v>
      </c>
      <c r="B137" s="138"/>
      <c r="C137" s="124" t="s">
        <v>85</v>
      </c>
      <c r="D137" s="125" t="s">
        <v>14</v>
      </c>
      <c r="E137" s="125">
        <v>1124</v>
      </c>
      <c r="F137" s="124" t="s">
        <v>86</v>
      </c>
      <c r="G137" s="105">
        <v>3</v>
      </c>
      <c r="H137" s="106">
        <v>1</v>
      </c>
      <c r="I137" s="115"/>
      <c r="J137" s="115"/>
      <c r="K137" s="109"/>
      <c r="L137" s="115"/>
      <c r="M137" s="109"/>
      <c r="N137" s="115"/>
      <c r="O137" s="109"/>
      <c r="P137" s="115"/>
      <c r="Q137" s="109"/>
      <c r="R137" s="115"/>
      <c r="S137" s="115"/>
      <c r="T137" s="115"/>
      <c r="U137" s="115"/>
      <c r="V137" s="115"/>
      <c r="W137" s="115"/>
      <c r="X137" s="115"/>
      <c r="Y137" s="115"/>
      <c r="Z137" s="115"/>
      <c r="AA137" s="109">
        <f t="shared" si="6"/>
        <v>3</v>
      </c>
      <c r="AB137" s="112">
        <f t="shared" si="7"/>
        <v>1</v>
      </c>
    </row>
    <row r="138" spans="1:28" ht="15.75">
      <c r="A138" s="67">
        <f aca="true" t="shared" si="8" ref="A138:A201">A137+1</f>
        <v>131</v>
      </c>
      <c r="B138" s="97"/>
      <c r="C138" s="127" t="s">
        <v>357</v>
      </c>
      <c r="D138" s="126" t="s">
        <v>14</v>
      </c>
      <c r="E138" s="126">
        <v>1139</v>
      </c>
      <c r="F138" s="127" t="s">
        <v>20</v>
      </c>
      <c r="G138" s="109"/>
      <c r="H138" s="115"/>
      <c r="I138" s="115"/>
      <c r="J138" s="115"/>
      <c r="K138" s="109"/>
      <c r="L138" s="115"/>
      <c r="M138" s="115"/>
      <c r="N138" s="115"/>
      <c r="O138" s="109">
        <v>3</v>
      </c>
      <c r="P138" s="110">
        <v>1</v>
      </c>
      <c r="Q138" s="109"/>
      <c r="R138" s="115"/>
      <c r="S138" s="115"/>
      <c r="T138" s="115"/>
      <c r="U138" s="115"/>
      <c r="V138" s="115"/>
      <c r="W138" s="115"/>
      <c r="X138" s="115"/>
      <c r="Y138" s="115"/>
      <c r="Z138" s="115"/>
      <c r="AA138" s="109">
        <f t="shared" si="6"/>
        <v>3</v>
      </c>
      <c r="AB138" s="112">
        <f t="shared" si="7"/>
        <v>1</v>
      </c>
    </row>
    <row r="139" spans="1:28" ht="15.75">
      <c r="A139" s="67">
        <f t="shared" si="8"/>
        <v>132</v>
      </c>
      <c r="B139" s="97"/>
      <c r="C139" s="124" t="s">
        <v>433</v>
      </c>
      <c r="D139" s="125" t="s">
        <v>14</v>
      </c>
      <c r="E139" s="125">
        <v>1524</v>
      </c>
      <c r="F139" s="124" t="s">
        <v>434</v>
      </c>
      <c r="G139" s="49"/>
      <c r="H139" s="48"/>
      <c r="I139" s="48"/>
      <c r="J139" s="48"/>
      <c r="K139" s="49"/>
      <c r="L139" s="48"/>
      <c r="M139" s="48"/>
      <c r="N139" s="48"/>
      <c r="O139" s="50"/>
      <c r="P139" s="48"/>
      <c r="Q139" s="49"/>
      <c r="R139" s="48"/>
      <c r="S139" s="109">
        <v>3</v>
      </c>
      <c r="T139" s="112">
        <v>1</v>
      </c>
      <c r="U139" s="48"/>
      <c r="V139" s="48"/>
      <c r="W139" s="48"/>
      <c r="X139" s="48"/>
      <c r="Y139" s="48"/>
      <c r="Z139" s="48"/>
      <c r="AA139" s="109">
        <f t="shared" si="6"/>
        <v>3</v>
      </c>
      <c r="AB139" s="112">
        <f t="shared" si="7"/>
        <v>1</v>
      </c>
    </row>
    <row r="140" spans="1:28" ht="15">
      <c r="A140" s="67">
        <f t="shared" si="8"/>
        <v>133</v>
      </c>
      <c r="C140" s="124" t="s">
        <v>82</v>
      </c>
      <c r="D140" s="125" t="s">
        <v>14</v>
      </c>
      <c r="E140" s="125">
        <v>0</v>
      </c>
      <c r="F140" s="124" t="s">
        <v>73</v>
      </c>
      <c r="G140" s="105">
        <v>3</v>
      </c>
      <c r="H140" s="106">
        <v>1</v>
      </c>
      <c r="I140" s="115"/>
      <c r="J140" s="115"/>
      <c r="K140" s="109"/>
      <c r="L140" s="115"/>
      <c r="M140" s="109"/>
      <c r="N140" s="115"/>
      <c r="O140" s="109"/>
      <c r="P140" s="115"/>
      <c r="Q140" s="109"/>
      <c r="R140" s="115"/>
      <c r="S140" s="115"/>
      <c r="T140" s="115"/>
      <c r="U140" s="115"/>
      <c r="V140" s="115"/>
      <c r="W140" s="115"/>
      <c r="X140" s="115"/>
      <c r="Y140" s="115"/>
      <c r="Z140" s="115"/>
      <c r="AA140" s="109">
        <f t="shared" si="6"/>
        <v>3</v>
      </c>
      <c r="AB140" s="112">
        <f t="shared" si="7"/>
        <v>1</v>
      </c>
    </row>
    <row r="141" spans="1:28" ht="15">
      <c r="A141" s="67">
        <f t="shared" si="8"/>
        <v>134</v>
      </c>
      <c r="C141" s="124" t="s">
        <v>81</v>
      </c>
      <c r="D141" s="125" t="s">
        <v>14</v>
      </c>
      <c r="E141" s="125">
        <v>1050</v>
      </c>
      <c r="F141" s="124" t="s">
        <v>73</v>
      </c>
      <c r="G141" s="105">
        <v>3</v>
      </c>
      <c r="H141" s="106">
        <v>1</v>
      </c>
      <c r="I141" s="115"/>
      <c r="J141" s="115"/>
      <c r="K141" s="109"/>
      <c r="L141" s="115"/>
      <c r="M141" s="109"/>
      <c r="N141" s="115"/>
      <c r="O141" s="109"/>
      <c r="P141" s="115"/>
      <c r="Q141" s="109"/>
      <c r="R141" s="115"/>
      <c r="S141" s="115"/>
      <c r="T141" s="115"/>
      <c r="U141" s="115"/>
      <c r="V141" s="115"/>
      <c r="W141" s="115"/>
      <c r="X141" s="115"/>
      <c r="Y141" s="115"/>
      <c r="Z141" s="115"/>
      <c r="AA141" s="109">
        <f t="shared" si="6"/>
        <v>3</v>
      </c>
      <c r="AB141" s="112">
        <f t="shared" si="7"/>
        <v>1</v>
      </c>
    </row>
    <row r="142" spans="1:28" ht="15">
      <c r="A142" s="67">
        <f t="shared" si="8"/>
        <v>135</v>
      </c>
      <c r="C142" s="124" t="s">
        <v>255</v>
      </c>
      <c r="D142" s="125" t="s">
        <v>14</v>
      </c>
      <c r="E142" s="125">
        <v>1564</v>
      </c>
      <c r="F142" s="124" t="s">
        <v>17</v>
      </c>
      <c r="G142" s="109"/>
      <c r="H142" s="116"/>
      <c r="I142" s="116"/>
      <c r="J142" s="116"/>
      <c r="K142" s="105">
        <v>3</v>
      </c>
      <c r="L142" s="108">
        <v>1</v>
      </c>
      <c r="M142" s="105"/>
      <c r="N142" s="108"/>
      <c r="O142" s="114"/>
      <c r="P142" s="108"/>
      <c r="Q142" s="114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9">
        <f t="shared" si="6"/>
        <v>3</v>
      </c>
      <c r="AB142" s="112">
        <f t="shared" si="7"/>
        <v>1</v>
      </c>
    </row>
    <row r="143" spans="1:28" ht="15">
      <c r="A143" s="67">
        <f t="shared" si="8"/>
        <v>136</v>
      </c>
      <c r="C143" s="124" t="s">
        <v>79</v>
      </c>
      <c r="D143" s="125" t="s">
        <v>14</v>
      </c>
      <c r="E143" s="125">
        <v>1200</v>
      </c>
      <c r="F143" s="124" t="s">
        <v>73</v>
      </c>
      <c r="G143" s="105">
        <v>3</v>
      </c>
      <c r="H143" s="106">
        <v>1</v>
      </c>
      <c r="I143" s="115"/>
      <c r="J143" s="115"/>
      <c r="K143" s="109"/>
      <c r="L143" s="115"/>
      <c r="M143" s="109"/>
      <c r="N143" s="115"/>
      <c r="O143" s="109"/>
      <c r="P143" s="115"/>
      <c r="Q143" s="109"/>
      <c r="R143" s="115"/>
      <c r="S143" s="115"/>
      <c r="T143" s="115"/>
      <c r="U143" s="115"/>
      <c r="V143" s="115"/>
      <c r="W143" s="115"/>
      <c r="X143" s="115"/>
      <c r="Y143" s="115"/>
      <c r="Z143" s="115"/>
      <c r="AA143" s="109">
        <f t="shared" si="6"/>
        <v>3</v>
      </c>
      <c r="AB143" s="112">
        <f t="shared" si="7"/>
        <v>1</v>
      </c>
    </row>
    <row r="144" spans="1:28" ht="15">
      <c r="A144" s="67">
        <f t="shared" si="8"/>
        <v>137</v>
      </c>
      <c r="C144" s="124" t="s">
        <v>262</v>
      </c>
      <c r="D144" s="125" t="s">
        <v>14</v>
      </c>
      <c r="E144" s="125">
        <v>1182</v>
      </c>
      <c r="F144" s="124" t="s">
        <v>240</v>
      </c>
      <c r="G144" s="109"/>
      <c r="H144" s="116"/>
      <c r="I144" s="116"/>
      <c r="J144" s="116"/>
      <c r="K144" s="105">
        <v>3</v>
      </c>
      <c r="L144" s="108">
        <v>1</v>
      </c>
      <c r="M144" s="105"/>
      <c r="N144" s="108"/>
      <c r="O144" s="114"/>
      <c r="P144" s="108"/>
      <c r="Q144" s="114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9">
        <f t="shared" si="6"/>
        <v>3</v>
      </c>
      <c r="AB144" s="112">
        <f t="shared" si="7"/>
        <v>1</v>
      </c>
    </row>
    <row r="145" spans="1:28" ht="15">
      <c r="A145" s="67">
        <f t="shared" si="8"/>
        <v>138</v>
      </c>
      <c r="C145" s="124" t="s">
        <v>88</v>
      </c>
      <c r="D145" s="125" t="s">
        <v>14</v>
      </c>
      <c r="E145" s="125">
        <v>1100</v>
      </c>
      <c r="F145" s="124" t="s">
        <v>73</v>
      </c>
      <c r="G145" s="105">
        <v>3</v>
      </c>
      <c r="H145" s="106">
        <v>1</v>
      </c>
      <c r="I145" s="115"/>
      <c r="J145" s="115"/>
      <c r="K145" s="109"/>
      <c r="L145" s="115"/>
      <c r="M145" s="109"/>
      <c r="N145" s="115"/>
      <c r="O145" s="109"/>
      <c r="P145" s="115"/>
      <c r="Q145" s="109"/>
      <c r="R145" s="115"/>
      <c r="S145" s="115"/>
      <c r="T145" s="115"/>
      <c r="U145" s="115"/>
      <c r="V145" s="115"/>
      <c r="W145" s="115"/>
      <c r="X145" s="115"/>
      <c r="Y145" s="115"/>
      <c r="Z145" s="115"/>
      <c r="AA145" s="109">
        <f t="shared" si="6"/>
        <v>3</v>
      </c>
      <c r="AB145" s="112">
        <f t="shared" si="7"/>
        <v>1</v>
      </c>
    </row>
    <row r="146" spans="1:28" ht="15">
      <c r="A146" s="67">
        <f t="shared" si="8"/>
        <v>139</v>
      </c>
      <c r="C146" s="127" t="s">
        <v>354</v>
      </c>
      <c r="D146" s="126" t="s">
        <v>14</v>
      </c>
      <c r="E146" s="126">
        <v>1614</v>
      </c>
      <c r="F146" s="127" t="s">
        <v>221</v>
      </c>
      <c r="G146" s="109"/>
      <c r="H146" s="115"/>
      <c r="I146" s="115"/>
      <c r="J146" s="115"/>
      <c r="K146" s="109"/>
      <c r="L146" s="115"/>
      <c r="M146" s="115"/>
      <c r="N146" s="115"/>
      <c r="O146" s="109">
        <v>3</v>
      </c>
      <c r="P146" s="110">
        <v>1</v>
      </c>
      <c r="Q146" s="109"/>
      <c r="R146" s="115"/>
      <c r="S146" s="115"/>
      <c r="T146" s="115"/>
      <c r="U146" s="115"/>
      <c r="V146" s="115"/>
      <c r="W146" s="115"/>
      <c r="X146" s="115"/>
      <c r="Y146" s="115"/>
      <c r="Z146" s="115"/>
      <c r="AA146" s="109">
        <f t="shared" si="6"/>
        <v>3</v>
      </c>
      <c r="AB146" s="112">
        <f t="shared" si="7"/>
        <v>1</v>
      </c>
    </row>
    <row r="147" spans="1:28" ht="15">
      <c r="A147" s="67">
        <f t="shared" si="8"/>
        <v>140</v>
      </c>
      <c r="C147" s="124" t="s">
        <v>264</v>
      </c>
      <c r="D147" s="125" t="s">
        <v>14</v>
      </c>
      <c r="E147" s="125">
        <v>1495</v>
      </c>
      <c r="F147" s="124" t="s">
        <v>218</v>
      </c>
      <c r="G147" s="109"/>
      <c r="H147" s="116"/>
      <c r="I147" s="116"/>
      <c r="J147" s="116"/>
      <c r="K147" s="105">
        <v>3</v>
      </c>
      <c r="L147" s="108">
        <v>1</v>
      </c>
      <c r="M147" s="105"/>
      <c r="N147" s="108"/>
      <c r="O147" s="114"/>
      <c r="P147" s="108"/>
      <c r="Q147" s="114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9">
        <f t="shared" si="6"/>
        <v>3</v>
      </c>
      <c r="AB147" s="112">
        <f t="shared" si="7"/>
        <v>1</v>
      </c>
    </row>
    <row r="148" spans="1:28" ht="15">
      <c r="A148" s="67">
        <f t="shared" si="8"/>
        <v>141</v>
      </c>
      <c r="C148" s="127" t="s">
        <v>391</v>
      </c>
      <c r="D148" s="126" t="s">
        <v>14</v>
      </c>
      <c r="E148" s="126">
        <v>1105</v>
      </c>
      <c r="F148" s="127" t="s">
        <v>392</v>
      </c>
      <c r="G148" s="109"/>
      <c r="H148" s="115"/>
      <c r="I148" s="115"/>
      <c r="J148" s="115"/>
      <c r="K148" s="109"/>
      <c r="L148" s="115"/>
      <c r="M148" s="115"/>
      <c r="N148" s="115"/>
      <c r="O148" s="109"/>
      <c r="P148" s="115"/>
      <c r="Q148" s="101">
        <v>3</v>
      </c>
      <c r="R148" s="110">
        <v>1</v>
      </c>
      <c r="S148" s="110"/>
      <c r="T148" s="110"/>
      <c r="U148" s="110"/>
      <c r="V148" s="110"/>
      <c r="W148" s="110"/>
      <c r="X148" s="110"/>
      <c r="Y148" s="110"/>
      <c r="Z148" s="110"/>
      <c r="AA148" s="109">
        <f t="shared" si="6"/>
        <v>3</v>
      </c>
      <c r="AB148" s="112">
        <f t="shared" si="7"/>
        <v>1</v>
      </c>
    </row>
    <row r="149" spans="1:28" ht="15">
      <c r="A149" s="67">
        <f t="shared" si="8"/>
        <v>142</v>
      </c>
      <c r="C149" s="124" t="s">
        <v>84</v>
      </c>
      <c r="D149" s="125" t="s">
        <v>14</v>
      </c>
      <c r="E149" s="125">
        <v>1073</v>
      </c>
      <c r="F149" s="124" t="s">
        <v>59</v>
      </c>
      <c r="G149" s="105">
        <v>3</v>
      </c>
      <c r="H149" s="106">
        <v>1</v>
      </c>
      <c r="I149" s="115"/>
      <c r="J149" s="115"/>
      <c r="K149" s="109"/>
      <c r="L149" s="115"/>
      <c r="M149" s="109"/>
      <c r="N149" s="115"/>
      <c r="O149" s="109"/>
      <c r="P149" s="115"/>
      <c r="Q149" s="109"/>
      <c r="R149" s="115"/>
      <c r="S149" s="115"/>
      <c r="T149" s="115"/>
      <c r="U149" s="115"/>
      <c r="V149" s="115"/>
      <c r="W149" s="115"/>
      <c r="X149" s="115"/>
      <c r="Y149" s="115"/>
      <c r="Z149" s="115"/>
      <c r="AA149" s="109">
        <f t="shared" si="6"/>
        <v>3</v>
      </c>
      <c r="AB149" s="112">
        <f t="shared" si="7"/>
        <v>1</v>
      </c>
    </row>
    <row r="150" spans="1:28" ht="15">
      <c r="A150" s="67">
        <f t="shared" si="8"/>
        <v>143</v>
      </c>
      <c r="B150" s="137"/>
      <c r="C150" s="124" t="s">
        <v>92</v>
      </c>
      <c r="D150" s="125" t="s">
        <v>14</v>
      </c>
      <c r="E150" s="125">
        <v>1856</v>
      </c>
      <c r="F150" s="124" t="s">
        <v>32</v>
      </c>
      <c r="G150" s="105">
        <v>2.5</v>
      </c>
      <c r="H150" s="106">
        <v>1</v>
      </c>
      <c r="I150" s="115"/>
      <c r="J150" s="115"/>
      <c r="K150" s="109"/>
      <c r="L150" s="115"/>
      <c r="M150" s="109"/>
      <c r="N150" s="115"/>
      <c r="O150" s="109"/>
      <c r="P150" s="115"/>
      <c r="Q150" s="109"/>
      <c r="R150" s="115"/>
      <c r="S150" s="115"/>
      <c r="T150" s="115"/>
      <c r="U150" s="115"/>
      <c r="V150" s="115"/>
      <c r="W150" s="115"/>
      <c r="X150" s="115"/>
      <c r="Y150" s="115"/>
      <c r="Z150" s="115"/>
      <c r="AA150" s="109">
        <f t="shared" si="6"/>
        <v>2.5</v>
      </c>
      <c r="AB150" s="112">
        <f t="shared" si="7"/>
        <v>1</v>
      </c>
    </row>
    <row r="151" spans="1:28" ht="15">
      <c r="A151" s="67">
        <f t="shared" si="8"/>
        <v>144</v>
      </c>
      <c r="B151" s="137"/>
      <c r="C151" s="124" t="s">
        <v>90</v>
      </c>
      <c r="D151" s="125" t="s">
        <v>14</v>
      </c>
      <c r="E151" s="125">
        <v>1134</v>
      </c>
      <c r="F151" s="124" t="s">
        <v>20</v>
      </c>
      <c r="G151" s="105">
        <v>2.5</v>
      </c>
      <c r="H151" s="106">
        <v>1</v>
      </c>
      <c r="I151" s="115"/>
      <c r="J151" s="115"/>
      <c r="K151" s="109"/>
      <c r="L151" s="115"/>
      <c r="M151" s="109"/>
      <c r="N151" s="115"/>
      <c r="O151" s="109"/>
      <c r="P151" s="115"/>
      <c r="Q151" s="109"/>
      <c r="R151" s="115"/>
      <c r="S151" s="115"/>
      <c r="T151" s="115"/>
      <c r="U151" s="115"/>
      <c r="V151" s="115"/>
      <c r="W151" s="115"/>
      <c r="X151" s="115"/>
      <c r="Y151" s="115"/>
      <c r="Z151" s="115"/>
      <c r="AA151" s="109">
        <f t="shared" si="6"/>
        <v>2.5</v>
      </c>
      <c r="AB151" s="112">
        <f t="shared" si="7"/>
        <v>1</v>
      </c>
    </row>
    <row r="152" spans="1:28" ht="15">
      <c r="A152" s="67">
        <f t="shared" si="8"/>
        <v>145</v>
      </c>
      <c r="C152" s="124" t="s">
        <v>267</v>
      </c>
      <c r="D152" s="125" t="s">
        <v>14</v>
      </c>
      <c r="E152" s="125">
        <v>1362</v>
      </c>
      <c r="F152" s="124" t="s">
        <v>53</v>
      </c>
      <c r="G152" s="109"/>
      <c r="H152" s="116"/>
      <c r="I152" s="116"/>
      <c r="J152" s="116"/>
      <c r="K152" s="105">
        <v>2.5</v>
      </c>
      <c r="L152" s="108">
        <v>1</v>
      </c>
      <c r="M152" s="105"/>
      <c r="N152" s="108"/>
      <c r="O152" s="114"/>
      <c r="P152" s="108"/>
      <c r="Q152" s="114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9">
        <f t="shared" si="6"/>
        <v>2.5</v>
      </c>
      <c r="AB152" s="112">
        <f t="shared" si="7"/>
        <v>1</v>
      </c>
    </row>
    <row r="153" spans="1:28" ht="15">
      <c r="A153" s="67">
        <f t="shared" si="8"/>
        <v>146</v>
      </c>
      <c r="C153" s="124" t="s">
        <v>268</v>
      </c>
      <c r="D153" s="125" t="s">
        <v>14</v>
      </c>
      <c r="E153" s="125">
        <v>1071</v>
      </c>
      <c r="F153" s="124" t="s">
        <v>240</v>
      </c>
      <c r="G153" s="109"/>
      <c r="H153" s="116"/>
      <c r="I153" s="116"/>
      <c r="J153" s="116"/>
      <c r="K153" s="105">
        <v>2.5</v>
      </c>
      <c r="L153" s="108">
        <v>1</v>
      </c>
      <c r="M153" s="105"/>
      <c r="N153" s="108"/>
      <c r="O153" s="114"/>
      <c r="P153" s="108"/>
      <c r="Q153" s="114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9">
        <f t="shared" si="6"/>
        <v>2.5</v>
      </c>
      <c r="AB153" s="112">
        <f t="shared" si="7"/>
        <v>1</v>
      </c>
    </row>
    <row r="154" spans="1:28" ht="15">
      <c r="A154" s="67">
        <f t="shared" si="8"/>
        <v>147</v>
      </c>
      <c r="C154" s="124" t="s">
        <v>93</v>
      </c>
      <c r="D154" s="125" t="s">
        <v>14</v>
      </c>
      <c r="E154" s="125">
        <v>0</v>
      </c>
      <c r="F154" s="124" t="s">
        <v>73</v>
      </c>
      <c r="G154" s="105">
        <v>2.5</v>
      </c>
      <c r="H154" s="106">
        <v>1</v>
      </c>
      <c r="I154" s="115"/>
      <c r="J154" s="115"/>
      <c r="K154" s="109"/>
      <c r="L154" s="115"/>
      <c r="M154" s="109"/>
      <c r="N154" s="115"/>
      <c r="O154" s="109"/>
      <c r="P154" s="115"/>
      <c r="Q154" s="109"/>
      <c r="R154" s="115"/>
      <c r="S154" s="115"/>
      <c r="T154" s="115"/>
      <c r="U154" s="115"/>
      <c r="V154" s="115"/>
      <c r="W154" s="115"/>
      <c r="X154" s="115"/>
      <c r="Y154" s="115"/>
      <c r="Z154" s="115"/>
      <c r="AA154" s="109">
        <f t="shared" si="6"/>
        <v>2.5</v>
      </c>
      <c r="AB154" s="112">
        <f t="shared" si="7"/>
        <v>1</v>
      </c>
    </row>
    <row r="155" spans="1:28" ht="15">
      <c r="A155" s="67">
        <f t="shared" si="8"/>
        <v>148</v>
      </c>
      <c r="C155" s="127" t="s">
        <v>361</v>
      </c>
      <c r="D155" s="126" t="s">
        <v>14</v>
      </c>
      <c r="E155" s="126">
        <v>1500</v>
      </c>
      <c r="F155" s="127" t="s">
        <v>20</v>
      </c>
      <c r="G155" s="109"/>
      <c r="H155" s="115"/>
      <c r="I155" s="115"/>
      <c r="J155" s="115"/>
      <c r="K155" s="109"/>
      <c r="L155" s="115"/>
      <c r="M155" s="115"/>
      <c r="N155" s="115"/>
      <c r="O155" s="109">
        <v>2.5</v>
      </c>
      <c r="P155" s="110">
        <v>1</v>
      </c>
      <c r="Q155" s="109"/>
      <c r="R155" s="115"/>
      <c r="S155" s="115"/>
      <c r="T155" s="115"/>
      <c r="U155" s="115"/>
      <c r="V155" s="115"/>
      <c r="W155" s="115"/>
      <c r="X155" s="115"/>
      <c r="Y155" s="115"/>
      <c r="Z155" s="115"/>
      <c r="AA155" s="109">
        <f t="shared" si="6"/>
        <v>2.5</v>
      </c>
      <c r="AB155" s="112">
        <f t="shared" si="7"/>
        <v>1</v>
      </c>
    </row>
    <row r="156" spans="1:28" ht="15">
      <c r="A156" s="67">
        <f t="shared" si="8"/>
        <v>149</v>
      </c>
      <c r="C156" s="124" t="s">
        <v>449</v>
      </c>
      <c r="D156" s="125" t="s">
        <v>14</v>
      </c>
      <c r="E156" s="125">
        <v>1500</v>
      </c>
      <c r="F156" s="124" t="s">
        <v>450</v>
      </c>
      <c r="G156" s="49"/>
      <c r="H156" s="48"/>
      <c r="I156" s="48"/>
      <c r="J156" s="48"/>
      <c r="K156" s="49"/>
      <c r="L156" s="48"/>
      <c r="M156" s="48"/>
      <c r="N156" s="48"/>
      <c r="O156" s="50"/>
      <c r="P156" s="48"/>
      <c r="Q156" s="49"/>
      <c r="R156" s="48"/>
      <c r="S156" s="48"/>
      <c r="T156" s="48"/>
      <c r="U156" s="48"/>
      <c r="V156" s="48"/>
      <c r="W156" s="109">
        <v>2.5</v>
      </c>
      <c r="X156" s="112">
        <v>1</v>
      </c>
      <c r="Y156" s="48"/>
      <c r="Z156" s="48"/>
      <c r="AA156" s="109">
        <f t="shared" si="6"/>
        <v>2.5</v>
      </c>
      <c r="AB156" s="112">
        <f t="shared" si="7"/>
        <v>1</v>
      </c>
    </row>
    <row r="157" spans="1:28" ht="15">
      <c r="A157" s="67">
        <f t="shared" si="8"/>
        <v>150</v>
      </c>
      <c r="C157" s="124" t="s">
        <v>313</v>
      </c>
      <c r="D157" s="125" t="s">
        <v>14</v>
      </c>
      <c r="E157" s="125">
        <v>1741</v>
      </c>
      <c r="F157" s="124" t="s">
        <v>53</v>
      </c>
      <c r="G157" s="109"/>
      <c r="H157" s="115"/>
      <c r="I157" s="115"/>
      <c r="J157" s="115"/>
      <c r="K157" s="109"/>
      <c r="L157" s="115"/>
      <c r="M157" s="109">
        <v>2.5</v>
      </c>
      <c r="N157" s="110">
        <v>1</v>
      </c>
      <c r="O157" s="113"/>
      <c r="P157" s="110"/>
      <c r="Q157" s="114"/>
      <c r="R157" s="110"/>
      <c r="S157" s="110"/>
      <c r="T157" s="110"/>
      <c r="U157" s="110"/>
      <c r="V157" s="110"/>
      <c r="W157" s="110"/>
      <c r="X157" s="110"/>
      <c r="Y157" s="110"/>
      <c r="Z157" s="110"/>
      <c r="AA157" s="109">
        <f t="shared" si="6"/>
        <v>2.5</v>
      </c>
      <c r="AB157" s="112">
        <f t="shared" si="7"/>
        <v>1</v>
      </c>
    </row>
    <row r="158" spans="1:28" ht="15">
      <c r="A158" s="67">
        <f t="shared" si="8"/>
        <v>151</v>
      </c>
      <c r="C158" s="124" t="s">
        <v>265</v>
      </c>
      <c r="D158" s="125" t="s">
        <v>14</v>
      </c>
      <c r="E158" s="125">
        <v>1299</v>
      </c>
      <c r="F158" s="124" t="s">
        <v>240</v>
      </c>
      <c r="G158" s="109"/>
      <c r="H158" s="116"/>
      <c r="I158" s="116"/>
      <c r="J158" s="116"/>
      <c r="K158" s="105">
        <v>2.5</v>
      </c>
      <c r="L158" s="108">
        <v>1</v>
      </c>
      <c r="M158" s="105"/>
      <c r="N158" s="108"/>
      <c r="O158" s="114"/>
      <c r="P158" s="108"/>
      <c r="Q158" s="114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9">
        <f t="shared" si="6"/>
        <v>2.5</v>
      </c>
      <c r="AB158" s="112">
        <f t="shared" si="7"/>
        <v>1</v>
      </c>
    </row>
    <row r="159" spans="1:28" ht="15">
      <c r="A159" s="67">
        <f t="shared" si="8"/>
        <v>152</v>
      </c>
      <c r="C159" s="124" t="s">
        <v>266</v>
      </c>
      <c r="D159" s="125" t="s">
        <v>14</v>
      </c>
      <c r="E159" s="125">
        <v>1071</v>
      </c>
      <c r="F159" s="124" t="s">
        <v>240</v>
      </c>
      <c r="G159" s="109"/>
      <c r="H159" s="116"/>
      <c r="I159" s="116"/>
      <c r="J159" s="116"/>
      <c r="K159" s="105">
        <v>2.5</v>
      </c>
      <c r="L159" s="108">
        <v>1</v>
      </c>
      <c r="M159" s="105"/>
      <c r="N159" s="108"/>
      <c r="O159" s="114"/>
      <c r="P159" s="108"/>
      <c r="Q159" s="114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9">
        <f t="shared" si="6"/>
        <v>2.5</v>
      </c>
      <c r="AB159" s="112">
        <f t="shared" si="7"/>
        <v>1</v>
      </c>
    </row>
    <row r="160" spans="1:28" ht="15">
      <c r="A160" s="67">
        <f t="shared" si="8"/>
        <v>153</v>
      </c>
      <c r="C160" s="124" t="s">
        <v>91</v>
      </c>
      <c r="D160" s="125" t="s">
        <v>14</v>
      </c>
      <c r="E160" s="125">
        <v>1100</v>
      </c>
      <c r="F160" s="124" t="s">
        <v>86</v>
      </c>
      <c r="G160" s="105">
        <v>2.5</v>
      </c>
      <c r="H160" s="106">
        <v>1</v>
      </c>
      <c r="I160" s="115"/>
      <c r="J160" s="115"/>
      <c r="K160" s="109"/>
      <c r="L160" s="115"/>
      <c r="M160" s="109"/>
      <c r="N160" s="115"/>
      <c r="O160" s="109"/>
      <c r="P160" s="115"/>
      <c r="Q160" s="109"/>
      <c r="R160" s="115"/>
      <c r="S160" s="115"/>
      <c r="T160" s="115"/>
      <c r="U160" s="115"/>
      <c r="V160" s="115"/>
      <c r="W160" s="115"/>
      <c r="X160" s="115"/>
      <c r="Y160" s="115"/>
      <c r="Z160" s="115"/>
      <c r="AA160" s="109">
        <f t="shared" si="6"/>
        <v>2.5</v>
      </c>
      <c r="AB160" s="112">
        <f t="shared" si="7"/>
        <v>1</v>
      </c>
    </row>
    <row r="161" spans="1:28" ht="15">
      <c r="A161" s="67">
        <f t="shared" si="8"/>
        <v>154</v>
      </c>
      <c r="C161" s="127" t="s">
        <v>191</v>
      </c>
      <c r="D161" s="126" t="s">
        <v>14</v>
      </c>
      <c r="E161" s="126">
        <v>1500</v>
      </c>
      <c r="F161" s="127" t="s">
        <v>192</v>
      </c>
      <c r="G161" s="109"/>
      <c r="H161" s="115"/>
      <c r="I161" s="55">
        <v>2.5</v>
      </c>
      <c r="J161" s="107">
        <v>1</v>
      </c>
      <c r="K161" s="109"/>
      <c r="L161" s="115"/>
      <c r="M161" s="109"/>
      <c r="N161" s="115"/>
      <c r="O161" s="109"/>
      <c r="P161" s="115"/>
      <c r="Q161" s="109"/>
      <c r="R161" s="115"/>
      <c r="S161" s="115"/>
      <c r="T161" s="115"/>
      <c r="U161" s="115"/>
      <c r="V161" s="115"/>
      <c r="W161" s="115"/>
      <c r="X161" s="115"/>
      <c r="Y161" s="115"/>
      <c r="Z161" s="115"/>
      <c r="AA161" s="109">
        <f t="shared" si="6"/>
        <v>2.5</v>
      </c>
      <c r="AB161" s="112">
        <f t="shared" si="7"/>
        <v>1</v>
      </c>
    </row>
    <row r="162" spans="1:28" ht="15">
      <c r="A162" s="67">
        <f t="shared" si="8"/>
        <v>155</v>
      </c>
      <c r="C162" s="124" t="s">
        <v>475</v>
      </c>
      <c r="D162" s="125" t="s">
        <v>14</v>
      </c>
      <c r="E162" s="125">
        <v>1211</v>
      </c>
      <c r="F162" s="124" t="s">
        <v>460</v>
      </c>
      <c r="G162" s="49"/>
      <c r="H162" s="48"/>
      <c r="I162" s="48"/>
      <c r="J162" s="48"/>
      <c r="K162" s="49"/>
      <c r="L162" s="48"/>
      <c r="M162" s="48"/>
      <c r="N162" s="48"/>
      <c r="O162" s="50"/>
      <c r="P162" s="48"/>
      <c r="Q162" s="49"/>
      <c r="R162" s="48"/>
      <c r="S162" s="48"/>
      <c r="T162" s="48"/>
      <c r="U162" s="48"/>
      <c r="V162" s="48"/>
      <c r="W162" s="48"/>
      <c r="X162" s="48"/>
      <c r="Y162" s="109">
        <v>2.5</v>
      </c>
      <c r="Z162" s="112">
        <v>1</v>
      </c>
      <c r="AA162" s="109">
        <f t="shared" si="6"/>
        <v>2.5</v>
      </c>
      <c r="AB162" s="112">
        <f t="shared" si="7"/>
        <v>1</v>
      </c>
    </row>
    <row r="163" spans="1:28" ht="15">
      <c r="A163" s="67">
        <f t="shared" si="8"/>
        <v>156</v>
      </c>
      <c r="B163" s="137"/>
      <c r="C163" s="127" t="s">
        <v>195</v>
      </c>
      <c r="D163" s="125" t="s">
        <v>14</v>
      </c>
      <c r="E163" s="125">
        <v>1500</v>
      </c>
      <c r="F163" s="127" t="s">
        <v>192</v>
      </c>
      <c r="G163" s="109"/>
      <c r="H163" s="115"/>
      <c r="I163" s="55">
        <v>2</v>
      </c>
      <c r="J163" s="107">
        <v>1</v>
      </c>
      <c r="K163" s="109"/>
      <c r="L163" s="115"/>
      <c r="M163" s="109"/>
      <c r="N163" s="115"/>
      <c r="O163" s="109"/>
      <c r="P163" s="115"/>
      <c r="Q163" s="109"/>
      <c r="R163" s="115"/>
      <c r="S163" s="115"/>
      <c r="T163" s="115"/>
      <c r="U163" s="115"/>
      <c r="V163" s="115"/>
      <c r="W163" s="115"/>
      <c r="X163" s="115"/>
      <c r="Y163" s="115"/>
      <c r="Z163" s="115"/>
      <c r="AA163" s="109">
        <f t="shared" si="6"/>
        <v>2</v>
      </c>
      <c r="AB163" s="112">
        <f t="shared" si="7"/>
        <v>1</v>
      </c>
    </row>
    <row r="164" spans="1:28" ht="15">
      <c r="A164" s="67">
        <f t="shared" si="8"/>
        <v>157</v>
      </c>
      <c r="B164" s="137"/>
      <c r="C164" s="127" t="s">
        <v>196</v>
      </c>
      <c r="D164" s="125" t="s">
        <v>14</v>
      </c>
      <c r="E164" s="125">
        <v>1500</v>
      </c>
      <c r="F164" s="127" t="s">
        <v>192</v>
      </c>
      <c r="G164" s="109"/>
      <c r="H164" s="115"/>
      <c r="I164" s="55">
        <v>2</v>
      </c>
      <c r="J164" s="107">
        <v>1</v>
      </c>
      <c r="K164" s="109"/>
      <c r="L164" s="115"/>
      <c r="M164" s="109"/>
      <c r="N164" s="115"/>
      <c r="O164" s="109"/>
      <c r="P164" s="115"/>
      <c r="Q164" s="109"/>
      <c r="R164" s="115"/>
      <c r="S164" s="115"/>
      <c r="T164" s="115"/>
      <c r="U164" s="115"/>
      <c r="V164" s="115"/>
      <c r="W164" s="115"/>
      <c r="X164" s="115"/>
      <c r="Y164" s="115"/>
      <c r="Z164" s="115"/>
      <c r="AA164" s="109">
        <f t="shared" si="6"/>
        <v>2</v>
      </c>
      <c r="AB164" s="112">
        <f t="shared" si="7"/>
        <v>1</v>
      </c>
    </row>
    <row r="165" spans="1:28" ht="15">
      <c r="A165" s="67">
        <f t="shared" si="8"/>
        <v>158</v>
      </c>
      <c r="B165" s="137"/>
      <c r="C165" s="124" t="s">
        <v>94</v>
      </c>
      <c r="D165" s="125" t="s">
        <v>14</v>
      </c>
      <c r="E165" s="125">
        <v>1500</v>
      </c>
      <c r="F165" s="124" t="s">
        <v>20</v>
      </c>
      <c r="G165" s="105">
        <v>2</v>
      </c>
      <c r="H165" s="106">
        <v>1</v>
      </c>
      <c r="I165" s="115"/>
      <c r="J165" s="115"/>
      <c r="K165" s="109"/>
      <c r="L165" s="115"/>
      <c r="M165" s="109"/>
      <c r="N165" s="115"/>
      <c r="O165" s="109"/>
      <c r="P165" s="115"/>
      <c r="Q165" s="109"/>
      <c r="R165" s="115"/>
      <c r="S165" s="115"/>
      <c r="T165" s="115"/>
      <c r="U165" s="115"/>
      <c r="V165" s="115"/>
      <c r="W165" s="115"/>
      <c r="X165" s="115"/>
      <c r="Y165" s="115"/>
      <c r="Z165" s="115"/>
      <c r="AA165" s="109">
        <f t="shared" si="6"/>
        <v>2</v>
      </c>
      <c r="AB165" s="112">
        <f t="shared" si="7"/>
        <v>1</v>
      </c>
    </row>
    <row r="166" spans="1:28" ht="15">
      <c r="A166" s="67">
        <f t="shared" si="8"/>
        <v>159</v>
      </c>
      <c r="B166" s="137"/>
      <c r="C166" s="124" t="s">
        <v>276</v>
      </c>
      <c r="D166" s="125" t="s">
        <v>14</v>
      </c>
      <c r="E166" s="125">
        <v>1150</v>
      </c>
      <c r="F166" s="124" t="s">
        <v>277</v>
      </c>
      <c r="G166" s="109"/>
      <c r="H166" s="116"/>
      <c r="I166" s="116"/>
      <c r="J166" s="116"/>
      <c r="K166" s="105">
        <v>2</v>
      </c>
      <c r="L166" s="108">
        <v>1</v>
      </c>
      <c r="M166" s="105"/>
      <c r="N166" s="108"/>
      <c r="O166" s="114"/>
      <c r="P166" s="108"/>
      <c r="Q166" s="114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9">
        <f t="shared" si="6"/>
        <v>2</v>
      </c>
      <c r="AB166" s="112">
        <f t="shared" si="7"/>
        <v>1</v>
      </c>
    </row>
    <row r="167" spans="1:28" ht="15">
      <c r="A167" s="67">
        <f t="shared" si="8"/>
        <v>160</v>
      </c>
      <c r="B167" s="137"/>
      <c r="C167" s="127" t="s">
        <v>368</v>
      </c>
      <c r="D167" s="126" t="s">
        <v>14</v>
      </c>
      <c r="E167" s="126">
        <v>1092</v>
      </c>
      <c r="F167" s="127" t="s">
        <v>20</v>
      </c>
      <c r="G167" s="109"/>
      <c r="H167" s="115"/>
      <c r="I167" s="115"/>
      <c r="J167" s="115"/>
      <c r="K167" s="109"/>
      <c r="L167" s="115"/>
      <c r="M167" s="115"/>
      <c r="N167" s="115"/>
      <c r="O167" s="109">
        <v>2</v>
      </c>
      <c r="P167" s="110">
        <v>1</v>
      </c>
      <c r="Q167" s="109"/>
      <c r="R167" s="115"/>
      <c r="S167" s="115"/>
      <c r="T167" s="115"/>
      <c r="U167" s="115"/>
      <c r="V167" s="115"/>
      <c r="W167" s="115"/>
      <c r="X167" s="115"/>
      <c r="Y167" s="115"/>
      <c r="Z167" s="115"/>
      <c r="AA167" s="109">
        <f t="shared" si="6"/>
        <v>2</v>
      </c>
      <c r="AB167" s="112">
        <f t="shared" si="7"/>
        <v>1</v>
      </c>
    </row>
    <row r="168" spans="1:28" ht="15">
      <c r="A168" s="67">
        <f t="shared" si="8"/>
        <v>161</v>
      </c>
      <c r="B168" s="138"/>
      <c r="C168" s="124" t="s">
        <v>272</v>
      </c>
      <c r="D168" s="125" t="s">
        <v>14</v>
      </c>
      <c r="E168" s="125">
        <v>1063</v>
      </c>
      <c r="F168" s="124" t="s">
        <v>240</v>
      </c>
      <c r="G168" s="109"/>
      <c r="H168" s="116"/>
      <c r="I168" s="116"/>
      <c r="J168" s="116"/>
      <c r="K168" s="105">
        <v>2</v>
      </c>
      <c r="L168" s="108">
        <v>1</v>
      </c>
      <c r="M168" s="105"/>
      <c r="N168" s="108"/>
      <c r="O168" s="114"/>
      <c r="P168" s="108"/>
      <c r="Q168" s="114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9">
        <f t="shared" si="6"/>
        <v>2</v>
      </c>
      <c r="AB168" s="112">
        <f t="shared" si="7"/>
        <v>1</v>
      </c>
    </row>
    <row r="169" spans="1:28" ht="15">
      <c r="A169" s="67">
        <f t="shared" si="8"/>
        <v>162</v>
      </c>
      <c r="B169" s="138"/>
      <c r="C169" s="124" t="s">
        <v>273</v>
      </c>
      <c r="D169" s="125" t="s">
        <v>14</v>
      </c>
      <c r="E169" s="125">
        <v>1135</v>
      </c>
      <c r="F169" s="124" t="s">
        <v>240</v>
      </c>
      <c r="G169" s="109"/>
      <c r="H169" s="116"/>
      <c r="I169" s="116"/>
      <c r="J169" s="116"/>
      <c r="K169" s="105">
        <v>2</v>
      </c>
      <c r="L169" s="108">
        <v>1</v>
      </c>
      <c r="M169" s="105"/>
      <c r="N169" s="108"/>
      <c r="O169" s="114"/>
      <c r="P169" s="108"/>
      <c r="Q169" s="114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9">
        <f t="shared" si="6"/>
        <v>2</v>
      </c>
      <c r="AB169" s="112">
        <f t="shared" si="7"/>
        <v>1</v>
      </c>
    </row>
    <row r="170" spans="1:28" ht="15">
      <c r="A170" s="67">
        <f t="shared" si="8"/>
        <v>163</v>
      </c>
      <c r="B170" s="138"/>
      <c r="C170" s="124" t="s">
        <v>95</v>
      </c>
      <c r="D170" s="125" t="s">
        <v>14</v>
      </c>
      <c r="E170" s="125">
        <v>1150</v>
      </c>
      <c r="F170" s="124" t="s">
        <v>59</v>
      </c>
      <c r="G170" s="105">
        <v>2</v>
      </c>
      <c r="H170" s="106">
        <v>1</v>
      </c>
      <c r="I170" s="115"/>
      <c r="J170" s="115"/>
      <c r="K170" s="109"/>
      <c r="L170" s="115"/>
      <c r="M170" s="109"/>
      <c r="N170" s="115"/>
      <c r="O170" s="109"/>
      <c r="P170" s="115"/>
      <c r="Q170" s="109"/>
      <c r="R170" s="115"/>
      <c r="S170" s="115"/>
      <c r="T170" s="115"/>
      <c r="U170" s="115"/>
      <c r="V170" s="115"/>
      <c r="W170" s="115"/>
      <c r="X170" s="115"/>
      <c r="Y170" s="115"/>
      <c r="Z170" s="115"/>
      <c r="AA170" s="109">
        <f t="shared" si="6"/>
        <v>2</v>
      </c>
      <c r="AB170" s="112">
        <f t="shared" si="7"/>
        <v>1</v>
      </c>
    </row>
    <row r="171" spans="1:28" ht="15">
      <c r="A171" s="67">
        <f t="shared" si="8"/>
        <v>164</v>
      </c>
      <c r="B171" s="138"/>
      <c r="C171" s="124" t="s">
        <v>97</v>
      </c>
      <c r="D171" s="125" t="s">
        <v>14</v>
      </c>
      <c r="E171" s="125">
        <v>0</v>
      </c>
      <c r="F171" s="124" t="s">
        <v>73</v>
      </c>
      <c r="G171" s="105">
        <v>2</v>
      </c>
      <c r="H171" s="106">
        <v>1</v>
      </c>
      <c r="I171" s="115"/>
      <c r="J171" s="115"/>
      <c r="K171" s="109"/>
      <c r="L171" s="115"/>
      <c r="M171" s="109"/>
      <c r="N171" s="115"/>
      <c r="O171" s="109"/>
      <c r="P171" s="115"/>
      <c r="Q171" s="109"/>
      <c r="R171" s="115"/>
      <c r="S171" s="115"/>
      <c r="T171" s="115"/>
      <c r="U171" s="115"/>
      <c r="V171" s="115"/>
      <c r="W171" s="115"/>
      <c r="X171" s="115"/>
      <c r="Y171" s="115"/>
      <c r="Z171" s="115"/>
      <c r="AA171" s="109">
        <f t="shared" si="6"/>
        <v>2</v>
      </c>
      <c r="AB171" s="112">
        <f t="shared" si="7"/>
        <v>1</v>
      </c>
    </row>
    <row r="172" spans="1:28" ht="15">
      <c r="A172" s="67">
        <f t="shared" si="8"/>
        <v>165</v>
      </c>
      <c r="B172" s="138"/>
      <c r="C172" s="124" t="s">
        <v>101</v>
      </c>
      <c r="D172" s="125" t="s">
        <v>14</v>
      </c>
      <c r="E172" s="125">
        <v>988</v>
      </c>
      <c r="F172" s="124" t="s">
        <v>86</v>
      </c>
      <c r="G172" s="105">
        <v>2</v>
      </c>
      <c r="H172" s="106">
        <v>1</v>
      </c>
      <c r="I172" s="115"/>
      <c r="J172" s="115"/>
      <c r="K172" s="109"/>
      <c r="L172" s="115"/>
      <c r="M172" s="109"/>
      <c r="N172" s="115"/>
      <c r="O172" s="109"/>
      <c r="P172" s="115"/>
      <c r="Q172" s="109"/>
      <c r="R172" s="115"/>
      <c r="S172" s="115"/>
      <c r="T172" s="115"/>
      <c r="U172" s="115"/>
      <c r="V172" s="115"/>
      <c r="W172" s="115"/>
      <c r="X172" s="115"/>
      <c r="Y172" s="115"/>
      <c r="Z172" s="115"/>
      <c r="AA172" s="109">
        <f t="shared" si="6"/>
        <v>2</v>
      </c>
      <c r="AB172" s="112">
        <f t="shared" si="7"/>
        <v>1</v>
      </c>
    </row>
    <row r="173" spans="1:28" ht="15">
      <c r="A173" s="67">
        <f t="shared" si="8"/>
        <v>166</v>
      </c>
      <c r="C173" s="124" t="s">
        <v>315</v>
      </c>
      <c r="D173" s="125" t="s">
        <v>14</v>
      </c>
      <c r="E173" s="125">
        <v>1500</v>
      </c>
      <c r="F173" s="124" t="s">
        <v>316</v>
      </c>
      <c r="G173" s="109"/>
      <c r="H173" s="115"/>
      <c r="I173" s="115"/>
      <c r="J173" s="115"/>
      <c r="K173" s="109"/>
      <c r="L173" s="115"/>
      <c r="M173" s="109">
        <v>2</v>
      </c>
      <c r="N173" s="110">
        <v>1</v>
      </c>
      <c r="O173" s="113"/>
      <c r="P173" s="110"/>
      <c r="Q173" s="114"/>
      <c r="R173" s="110"/>
      <c r="S173" s="110"/>
      <c r="T173" s="110"/>
      <c r="U173" s="110"/>
      <c r="V173" s="110"/>
      <c r="W173" s="110"/>
      <c r="X173" s="110"/>
      <c r="Y173" s="110"/>
      <c r="Z173" s="110"/>
      <c r="AA173" s="109">
        <f t="shared" si="6"/>
        <v>2</v>
      </c>
      <c r="AB173" s="112">
        <f t="shared" si="7"/>
        <v>1</v>
      </c>
    </row>
    <row r="174" spans="1:28" ht="15">
      <c r="A174" s="67">
        <f t="shared" si="8"/>
        <v>167</v>
      </c>
      <c r="C174" s="124" t="s">
        <v>455</v>
      </c>
      <c r="D174" s="125" t="s">
        <v>14</v>
      </c>
      <c r="E174" s="125">
        <v>1350</v>
      </c>
      <c r="F174" s="124" t="s">
        <v>414</v>
      </c>
      <c r="G174" s="49"/>
      <c r="H174" s="48"/>
      <c r="I174" s="48"/>
      <c r="J174" s="48"/>
      <c r="K174" s="49"/>
      <c r="L174" s="48"/>
      <c r="M174" s="48"/>
      <c r="N174" s="48"/>
      <c r="O174" s="50"/>
      <c r="P174" s="48"/>
      <c r="Q174" s="49"/>
      <c r="R174" s="48"/>
      <c r="S174" s="48"/>
      <c r="T174" s="48"/>
      <c r="U174" s="48"/>
      <c r="V174" s="48"/>
      <c r="W174" s="109">
        <v>2</v>
      </c>
      <c r="X174" s="112">
        <v>1</v>
      </c>
      <c r="Y174" s="48"/>
      <c r="Z174" s="48"/>
      <c r="AA174" s="109">
        <f t="shared" si="6"/>
        <v>2</v>
      </c>
      <c r="AB174" s="112">
        <f t="shared" si="7"/>
        <v>1</v>
      </c>
    </row>
    <row r="175" spans="1:28" ht="15">
      <c r="A175" s="67">
        <f t="shared" si="8"/>
        <v>168</v>
      </c>
      <c r="C175" s="124" t="s">
        <v>271</v>
      </c>
      <c r="D175" s="125" t="s">
        <v>14</v>
      </c>
      <c r="E175" s="125">
        <v>991</v>
      </c>
      <c r="F175" s="124" t="s">
        <v>240</v>
      </c>
      <c r="G175" s="109"/>
      <c r="H175" s="116"/>
      <c r="I175" s="116"/>
      <c r="J175" s="116"/>
      <c r="K175" s="105">
        <v>2</v>
      </c>
      <c r="L175" s="108">
        <v>1</v>
      </c>
      <c r="M175" s="105"/>
      <c r="N175" s="108"/>
      <c r="O175" s="114"/>
      <c r="P175" s="108"/>
      <c r="Q175" s="114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9">
        <f t="shared" si="6"/>
        <v>2</v>
      </c>
      <c r="AB175" s="112">
        <f t="shared" si="7"/>
        <v>1</v>
      </c>
    </row>
    <row r="176" spans="1:28" ht="15">
      <c r="A176" s="67">
        <f t="shared" si="8"/>
        <v>169</v>
      </c>
      <c r="C176" s="124" t="s">
        <v>100</v>
      </c>
      <c r="D176" s="125" t="s">
        <v>14</v>
      </c>
      <c r="E176" s="125">
        <v>1050</v>
      </c>
      <c r="F176" s="124" t="s">
        <v>73</v>
      </c>
      <c r="G176" s="105">
        <v>2</v>
      </c>
      <c r="H176" s="106">
        <v>1</v>
      </c>
      <c r="I176" s="115"/>
      <c r="J176" s="115"/>
      <c r="K176" s="109"/>
      <c r="L176" s="115"/>
      <c r="M176" s="109"/>
      <c r="N176" s="115"/>
      <c r="O176" s="109"/>
      <c r="P176" s="115"/>
      <c r="Q176" s="109"/>
      <c r="R176" s="115"/>
      <c r="S176" s="115"/>
      <c r="T176" s="115"/>
      <c r="U176" s="115"/>
      <c r="V176" s="115"/>
      <c r="W176" s="115"/>
      <c r="X176" s="115"/>
      <c r="Y176" s="115"/>
      <c r="Z176" s="115"/>
      <c r="AA176" s="109">
        <f t="shared" si="6"/>
        <v>2</v>
      </c>
      <c r="AB176" s="112">
        <f t="shared" si="7"/>
        <v>1</v>
      </c>
    </row>
    <row r="177" spans="1:28" ht="15">
      <c r="A177" s="67">
        <f t="shared" si="8"/>
        <v>170</v>
      </c>
      <c r="C177" s="124" t="s">
        <v>103</v>
      </c>
      <c r="D177" s="125" t="s">
        <v>14</v>
      </c>
      <c r="E177" s="125">
        <v>0</v>
      </c>
      <c r="F177" s="124" t="s">
        <v>73</v>
      </c>
      <c r="G177" s="105">
        <v>2</v>
      </c>
      <c r="H177" s="106">
        <v>1</v>
      </c>
      <c r="I177" s="115"/>
      <c r="J177" s="115"/>
      <c r="K177" s="109"/>
      <c r="L177" s="115"/>
      <c r="M177" s="109"/>
      <c r="N177" s="115"/>
      <c r="O177" s="109"/>
      <c r="P177" s="115"/>
      <c r="Q177" s="109"/>
      <c r="R177" s="115"/>
      <c r="S177" s="115"/>
      <c r="T177" s="115"/>
      <c r="U177" s="115"/>
      <c r="V177" s="115"/>
      <c r="W177" s="115"/>
      <c r="X177" s="115"/>
      <c r="Y177" s="115"/>
      <c r="Z177" s="115"/>
      <c r="AA177" s="109">
        <f t="shared" si="6"/>
        <v>2</v>
      </c>
      <c r="AB177" s="112">
        <f t="shared" si="7"/>
        <v>1</v>
      </c>
    </row>
    <row r="178" spans="1:28" ht="15">
      <c r="A178" s="67">
        <f t="shared" si="8"/>
        <v>171</v>
      </c>
      <c r="C178" s="124" t="s">
        <v>453</v>
      </c>
      <c r="D178" s="125" t="s">
        <v>14</v>
      </c>
      <c r="E178" s="125">
        <v>1500</v>
      </c>
      <c r="F178" s="124" t="s">
        <v>454</v>
      </c>
      <c r="G178" s="49"/>
      <c r="H178" s="48"/>
      <c r="I178" s="48"/>
      <c r="J178" s="48"/>
      <c r="K178" s="49"/>
      <c r="L178" s="48"/>
      <c r="M178" s="48"/>
      <c r="N178" s="48"/>
      <c r="O178" s="50"/>
      <c r="P178" s="48"/>
      <c r="Q178" s="49"/>
      <c r="R178" s="48"/>
      <c r="S178" s="48"/>
      <c r="T178" s="48"/>
      <c r="U178" s="48"/>
      <c r="V178" s="48"/>
      <c r="W178" s="109">
        <v>2</v>
      </c>
      <c r="X178" s="112">
        <v>1</v>
      </c>
      <c r="Y178" s="48"/>
      <c r="Z178" s="48"/>
      <c r="AA178" s="109">
        <f t="shared" si="6"/>
        <v>2</v>
      </c>
      <c r="AB178" s="112">
        <f t="shared" si="7"/>
        <v>1</v>
      </c>
    </row>
    <row r="179" spans="1:28" ht="15.75">
      <c r="A179" s="67">
        <f t="shared" si="8"/>
        <v>172</v>
      </c>
      <c r="B179" s="97"/>
      <c r="C179" s="124" t="s">
        <v>270</v>
      </c>
      <c r="D179" s="125" t="s">
        <v>14</v>
      </c>
      <c r="E179" s="125">
        <v>1100</v>
      </c>
      <c r="F179" s="124" t="s">
        <v>251</v>
      </c>
      <c r="G179" s="109"/>
      <c r="H179" s="116"/>
      <c r="I179" s="116"/>
      <c r="J179" s="116"/>
      <c r="K179" s="105">
        <v>2</v>
      </c>
      <c r="L179" s="108">
        <v>1</v>
      </c>
      <c r="M179" s="105"/>
      <c r="N179" s="108"/>
      <c r="O179" s="114"/>
      <c r="P179" s="108"/>
      <c r="Q179" s="114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9">
        <f t="shared" si="6"/>
        <v>2</v>
      </c>
      <c r="AB179" s="112">
        <f t="shared" si="7"/>
        <v>1</v>
      </c>
    </row>
    <row r="180" spans="1:28" ht="15">
      <c r="A180" s="67">
        <f t="shared" si="8"/>
        <v>173</v>
      </c>
      <c r="C180" s="124" t="s">
        <v>451</v>
      </c>
      <c r="D180" s="125" t="s">
        <v>14</v>
      </c>
      <c r="E180" s="125">
        <v>1500</v>
      </c>
      <c r="F180" s="124" t="s">
        <v>452</v>
      </c>
      <c r="G180" s="49"/>
      <c r="H180" s="48"/>
      <c r="I180" s="48"/>
      <c r="J180" s="48"/>
      <c r="K180" s="49"/>
      <c r="L180" s="48"/>
      <c r="M180" s="48"/>
      <c r="N180" s="48"/>
      <c r="O180" s="50"/>
      <c r="P180" s="48"/>
      <c r="Q180" s="49"/>
      <c r="R180" s="48"/>
      <c r="S180" s="48"/>
      <c r="T180" s="48"/>
      <c r="U180" s="48"/>
      <c r="V180" s="48"/>
      <c r="W180" s="109">
        <v>2</v>
      </c>
      <c r="X180" s="112">
        <v>1</v>
      </c>
      <c r="Y180" s="48"/>
      <c r="Z180" s="48"/>
      <c r="AA180" s="109">
        <f t="shared" si="6"/>
        <v>2</v>
      </c>
      <c r="AB180" s="112">
        <f t="shared" si="7"/>
        <v>1</v>
      </c>
    </row>
    <row r="181" spans="1:28" ht="15">
      <c r="A181" s="67">
        <f t="shared" si="8"/>
        <v>174</v>
      </c>
      <c r="C181" s="124" t="s">
        <v>99</v>
      </c>
      <c r="D181" s="125" t="s">
        <v>14</v>
      </c>
      <c r="E181" s="125">
        <v>1200</v>
      </c>
      <c r="F181" s="124" t="s">
        <v>59</v>
      </c>
      <c r="G181" s="105">
        <v>2</v>
      </c>
      <c r="H181" s="106">
        <v>1</v>
      </c>
      <c r="I181" s="115"/>
      <c r="J181" s="115"/>
      <c r="K181" s="109"/>
      <c r="L181" s="115"/>
      <c r="M181" s="109"/>
      <c r="N181" s="115"/>
      <c r="O181" s="109"/>
      <c r="P181" s="115"/>
      <c r="Q181" s="109"/>
      <c r="R181" s="115"/>
      <c r="S181" s="115"/>
      <c r="T181" s="115"/>
      <c r="U181" s="115"/>
      <c r="V181" s="115"/>
      <c r="W181" s="115"/>
      <c r="X181" s="115"/>
      <c r="Y181" s="115"/>
      <c r="Z181" s="115"/>
      <c r="AA181" s="109">
        <f t="shared" si="6"/>
        <v>2</v>
      </c>
      <c r="AB181" s="112">
        <f t="shared" si="7"/>
        <v>1</v>
      </c>
    </row>
    <row r="182" spans="1:28" ht="15">
      <c r="A182" s="67">
        <f t="shared" si="8"/>
        <v>175</v>
      </c>
      <c r="C182" s="124" t="s">
        <v>104</v>
      </c>
      <c r="D182" s="125" t="s">
        <v>14</v>
      </c>
      <c r="E182" s="125">
        <v>1150</v>
      </c>
      <c r="F182" s="124" t="s">
        <v>59</v>
      </c>
      <c r="G182" s="105">
        <v>2</v>
      </c>
      <c r="H182" s="106">
        <v>1</v>
      </c>
      <c r="I182" s="115"/>
      <c r="J182" s="115"/>
      <c r="K182" s="109"/>
      <c r="L182" s="115"/>
      <c r="M182" s="109"/>
      <c r="N182" s="115"/>
      <c r="O182" s="109"/>
      <c r="P182" s="115"/>
      <c r="Q182" s="109"/>
      <c r="R182" s="115"/>
      <c r="S182" s="115"/>
      <c r="T182" s="115"/>
      <c r="U182" s="115"/>
      <c r="V182" s="115"/>
      <c r="W182" s="115"/>
      <c r="X182" s="115"/>
      <c r="Y182" s="115"/>
      <c r="Z182" s="115"/>
      <c r="AA182" s="109">
        <f t="shared" si="6"/>
        <v>2</v>
      </c>
      <c r="AB182" s="112">
        <f t="shared" si="7"/>
        <v>1</v>
      </c>
    </row>
    <row r="183" spans="1:28" ht="15">
      <c r="A183" s="67">
        <f t="shared" si="8"/>
        <v>176</v>
      </c>
      <c r="C183" s="124" t="s">
        <v>418</v>
      </c>
      <c r="D183" s="125">
        <v>1790</v>
      </c>
      <c r="E183" s="125" t="s">
        <v>14</v>
      </c>
      <c r="F183" s="124" t="s">
        <v>173</v>
      </c>
      <c r="G183" s="49"/>
      <c r="H183" s="48"/>
      <c r="I183" s="48"/>
      <c r="J183" s="48"/>
      <c r="K183" s="49"/>
      <c r="L183" s="48"/>
      <c r="M183" s="48"/>
      <c r="N183" s="48"/>
      <c r="O183" s="50"/>
      <c r="P183" s="48"/>
      <c r="Q183" s="49"/>
      <c r="R183" s="48"/>
      <c r="S183" s="48"/>
      <c r="T183" s="48"/>
      <c r="U183" s="109">
        <v>2</v>
      </c>
      <c r="V183" s="112">
        <v>1</v>
      </c>
      <c r="W183" s="48"/>
      <c r="X183" s="48"/>
      <c r="Y183" s="48"/>
      <c r="Z183" s="48"/>
      <c r="AA183" s="109">
        <f t="shared" si="6"/>
        <v>2</v>
      </c>
      <c r="AB183" s="112">
        <f t="shared" si="7"/>
        <v>1</v>
      </c>
    </row>
    <row r="184" spans="1:28" ht="15">
      <c r="A184" s="67">
        <f t="shared" si="8"/>
        <v>177</v>
      </c>
      <c r="C184" s="124" t="s">
        <v>274</v>
      </c>
      <c r="D184" s="125" t="s">
        <v>14</v>
      </c>
      <c r="E184" s="125">
        <v>1200</v>
      </c>
      <c r="F184" s="124" t="s">
        <v>218</v>
      </c>
      <c r="G184" s="109"/>
      <c r="H184" s="116"/>
      <c r="I184" s="116"/>
      <c r="J184" s="116"/>
      <c r="K184" s="105">
        <v>2</v>
      </c>
      <c r="L184" s="108">
        <v>1</v>
      </c>
      <c r="M184" s="105"/>
      <c r="N184" s="108"/>
      <c r="O184" s="114"/>
      <c r="P184" s="108"/>
      <c r="Q184" s="114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9">
        <f t="shared" si="6"/>
        <v>2</v>
      </c>
      <c r="AB184" s="112">
        <f t="shared" si="7"/>
        <v>1</v>
      </c>
    </row>
    <row r="185" spans="1:28" ht="15">
      <c r="A185" s="67">
        <f t="shared" si="8"/>
        <v>178</v>
      </c>
      <c r="C185" s="124" t="s">
        <v>314</v>
      </c>
      <c r="D185" s="125" t="s">
        <v>14</v>
      </c>
      <c r="E185" s="125">
        <v>1500</v>
      </c>
      <c r="F185" s="124" t="s">
        <v>304</v>
      </c>
      <c r="G185" s="109"/>
      <c r="H185" s="115"/>
      <c r="I185" s="115"/>
      <c r="J185" s="115"/>
      <c r="K185" s="109"/>
      <c r="L185" s="115"/>
      <c r="M185" s="109">
        <v>2</v>
      </c>
      <c r="N185" s="110">
        <v>1</v>
      </c>
      <c r="O185" s="113"/>
      <c r="P185" s="110"/>
      <c r="Q185" s="114"/>
      <c r="R185" s="110"/>
      <c r="S185" s="110"/>
      <c r="T185" s="110"/>
      <c r="U185" s="110"/>
      <c r="V185" s="110"/>
      <c r="W185" s="110"/>
      <c r="X185" s="110"/>
      <c r="Y185" s="110"/>
      <c r="Z185" s="110"/>
      <c r="AA185" s="109">
        <f t="shared" si="6"/>
        <v>2</v>
      </c>
      <c r="AB185" s="112">
        <f t="shared" si="7"/>
        <v>1</v>
      </c>
    </row>
    <row r="186" spans="1:28" ht="15">
      <c r="A186" s="67">
        <f t="shared" si="8"/>
        <v>179</v>
      </c>
      <c r="C186" s="124" t="s">
        <v>102</v>
      </c>
      <c r="D186" s="125" t="s">
        <v>14</v>
      </c>
      <c r="E186" s="125">
        <v>1050</v>
      </c>
      <c r="F186" s="124" t="s">
        <v>73</v>
      </c>
      <c r="G186" s="105">
        <v>2</v>
      </c>
      <c r="H186" s="106">
        <v>1</v>
      </c>
      <c r="I186" s="115"/>
      <c r="J186" s="115"/>
      <c r="K186" s="109"/>
      <c r="L186" s="115"/>
      <c r="M186" s="109"/>
      <c r="N186" s="115"/>
      <c r="O186" s="109"/>
      <c r="P186" s="115"/>
      <c r="Q186" s="109"/>
      <c r="R186" s="115"/>
      <c r="S186" s="115"/>
      <c r="T186" s="115"/>
      <c r="U186" s="115"/>
      <c r="V186" s="115"/>
      <c r="W186" s="115"/>
      <c r="X186" s="115"/>
      <c r="Y186" s="115"/>
      <c r="Z186" s="115"/>
      <c r="AA186" s="109">
        <f t="shared" si="6"/>
        <v>2</v>
      </c>
      <c r="AB186" s="112">
        <f t="shared" si="7"/>
        <v>1</v>
      </c>
    </row>
    <row r="187" spans="1:28" ht="15">
      <c r="A187" s="67">
        <f t="shared" si="8"/>
        <v>180</v>
      </c>
      <c r="C187" s="127" t="s">
        <v>396</v>
      </c>
      <c r="D187" s="126" t="s">
        <v>14</v>
      </c>
      <c r="E187" s="126">
        <v>1500</v>
      </c>
      <c r="F187" s="127" t="s">
        <v>61</v>
      </c>
      <c r="G187" s="109"/>
      <c r="H187" s="115"/>
      <c r="I187" s="115"/>
      <c r="J187" s="115"/>
      <c r="K187" s="109"/>
      <c r="L187" s="115"/>
      <c r="M187" s="115"/>
      <c r="N187" s="115"/>
      <c r="O187" s="109"/>
      <c r="P187" s="115"/>
      <c r="Q187" s="101">
        <v>2</v>
      </c>
      <c r="R187" s="110">
        <v>1</v>
      </c>
      <c r="S187" s="110"/>
      <c r="T187" s="110"/>
      <c r="U187" s="110"/>
      <c r="V187" s="110"/>
      <c r="W187" s="110"/>
      <c r="X187" s="110"/>
      <c r="Y187" s="110"/>
      <c r="Z187" s="110"/>
      <c r="AA187" s="109">
        <f t="shared" si="6"/>
        <v>2</v>
      </c>
      <c r="AB187" s="112">
        <f t="shared" si="7"/>
        <v>1</v>
      </c>
    </row>
    <row r="188" spans="1:28" ht="15">
      <c r="A188" s="67">
        <f t="shared" si="8"/>
        <v>181</v>
      </c>
      <c r="C188" s="124" t="s">
        <v>96</v>
      </c>
      <c r="D188" s="125" t="s">
        <v>14</v>
      </c>
      <c r="E188" s="125">
        <v>1050</v>
      </c>
      <c r="F188" s="124" t="s">
        <v>73</v>
      </c>
      <c r="G188" s="105">
        <v>2</v>
      </c>
      <c r="H188" s="106">
        <v>1</v>
      </c>
      <c r="I188" s="115"/>
      <c r="J188" s="115"/>
      <c r="K188" s="109"/>
      <c r="L188" s="115"/>
      <c r="M188" s="109"/>
      <c r="N188" s="115"/>
      <c r="O188" s="109"/>
      <c r="P188" s="115"/>
      <c r="Q188" s="109"/>
      <c r="R188" s="115"/>
      <c r="S188" s="115"/>
      <c r="T188" s="115"/>
      <c r="U188" s="115"/>
      <c r="V188" s="115"/>
      <c r="W188" s="115"/>
      <c r="X188" s="115"/>
      <c r="Y188" s="115"/>
      <c r="Z188" s="115"/>
      <c r="AA188" s="109">
        <f t="shared" si="6"/>
        <v>2</v>
      </c>
      <c r="AB188" s="112">
        <f t="shared" si="7"/>
        <v>1</v>
      </c>
    </row>
    <row r="189" spans="1:28" ht="15">
      <c r="A189" s="67">
        <f t="shared" si="8"/>
        <v>182</v>
      </c>
      <c r="C189" s="124" t="s">
        <v>275</v>
      </c>
      <c r="D189" s="125" t="s">
        <v>14</v>
      </c>
      <c r="E189" s="125">
        <v>1089</v>
      </c>
      <c r="F189" s="124" t="s">
        <v>251</v>
      </c>
      <c r="G189" s="109"/>
      <c r="H189" s="116"/>
      <c r="I189" s="116"/>
      <c r="J189" s="116"/>
      <c r="K189" s="105">
        <v>2</v>
      </c>
      <c r="L189" s="108">
        <v>1</v>
      </c>
      <c r="M189" s="105"/>
      <c r="N189" s="108"/>
      <c r="O189" s="114"/>
      <c r="P189" s="108"/>
      <c r="Q189" s="114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9">
        <f t="shared" si="6"/>
        <v>2</v>
      </c>
      <c r="AB189" s="112">
        <f t="shared" si="7"/>
        <v>1</v>
      </c>
    </row>
    <row r="190" spans="1:28" ht="15">
      <c r="A190" s="67">
        <f t="shared" si="8"/>
        <v>183</v>
      </c>
      <c r="C190" s="124" t="s">
        <v>279</v>
      </c>
      <c r="D190" s="125" t="s">
        <v>14</v>
      </c>
      <c r="E190" s="125">
        <v>1106</v>
      </c>
      <c r="F190" s="124" t="s">
        <v>218</v>
      </c>
      <c r="G190" s="109"/>
      <c r="H190" s="116"/>
      <c r="I190" s="116"/>
      <c r="J190" s="116"/>
      <c r="K190" s="105">
        <v>1.5</v>
      </c>
      <c r="L190" s="108">
        <v>1</v>
      </c>
      <c r="M190" s="105"/>
      <c r="N190" s="108"/>
      <c r="O190" s="114"/>
      <c r="P190" s="108"/>
      <c r="Q190" s="114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9">
        <f t="shared" si="6"/>
        <v>1.5</v>
      </c>
      <c r="AB190" s="112">
        <f t="shared" si="7"/>
        <v>1</v>
      </c>
    </row>
    <row r="191" spans="1:28" ht="15">
      <c r="A191" s="67">
        <f t="shared" si="8"/>
        <v>184</v>
      </c>
      <c r="C191" s="124" t="s">
        <v>278</v>
      </c>
      <c r="D191" s="125" t="s">
        <v>14</v>
      </c>
      <c r="E191" s="125">
        <v>1000</v>
      </c>
      <c r="F191" s="124" t="s">
        <v>240</v>
      </c>
      <c r="G191" s="109"/>
      <c r="H191" s="116"/>
      <c r="I191" s="116"/>
      <c r="J191" s="116"/>
      <c r="K191" s="105">
        <v>1.5</v>
      </c>
      <c r="L191" s="108">
        <v>1</v>
      </c>
      <c r="M191" s="105"/>
      <c r="N191" s="108"/>
      <c r="O191" s="114"/>
      <c r="P191" s="108"/>
      <c r="Q191" s="114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9">
        <f t="shared" si="6"/>
        <v>1.5</v>
      </c>
      <c r="AB191" s="112">
        <f t="shared" si="7"/>
        <v>1</v>
      </c>
    </row>
    <row r="192" spans="1:28" ht="15">
      <c r="A192" s="67">
        <f t="shared" si="8"/>
        <v>185</v>
      </c>
      <c r="B192" s="137"/>
      <c r="C192" s="124" t="s">
        <v>282</v>
      </c>
      <c r="D192" s="125" t="s">
        <v>14</v>
      </c>
      <c r="E192" s="125">
        <v>1032</v>
      </c>
      <c r="F192" s="124" t="s">
        <v>251</v>
      </c>
      <c r="G192" s="109"/>
      <c r="H192" s="116"/>
      <c r="I192" s="116"/>
      <c r="J192" s="116"/>
      <c r="K192" s="105">
        <v>1</v>
      </c>
      <c r="L192" s="108">
        <v>1</v>
      </c>
      <c r="M192" s="105"/>
      <c r="N192" s="108"/>
      <c r="O192" s="114"/>
      <c r="P192" s="108"/>
      <c r="Q192" s="114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9">
        <f t="shared" si="6"/>
        <v>1</v>
      </c>
      <c r="AB192" s="112">
        <f t="shared" si="7"/>
        <v>1</v>
      </c>
    </row>
    <row r="193" spans="1:28" ht="15">
      <c r="A193" s="67">
        <f t="shared" si="8"/>
        <v>186</v>
      </c>
      <c r="B193" s="137"/>
      <c r="C193" s="124" t="s">
        <v>456</v>
      </c>
      <c r="D193" s="125" t="s">
        <v>14</v>
      </c>
      <c r="E193" s="125">
        <v>1500</v>
      </c>
      <c r="F193" s="124" t="s">
        <v>454</v>
      </c>
      <c r="G193" s="49"/>
      <c r="H193" s="48"/>
      <c r="I193" s="48"/>
      <c r="J193" s="48"/>
      <c r="K193" s="49"/>
      <c r="L193" s="48"/>
      <c r="M193" s="48"/>
      <c r="N193" s="48"/>
      <c r="O193" s="50"/>
      <c r="P193" s="48"/>
      <c r="Q193" s="49"/>
      <c r="R193" s="48"/>
      <c r="S193" s="48"/>
      <c r="T193" s="48"/>
      <c r="U193" s="48"/>
      <c r="V193" s="48"/>
      <c r="W193" s="109">
        <v>1</v>
      </c>
      <c r="X193" s="112">
        <v>1</v>
      </c>
      <c r="Y193" s="48"/>
      <c r="Z193" s="48"/>
      <c r="AA193" s="109">
        <f t="shared" si="6"/>
        <v>1</v>
      </c>
      <c r="AB193" s="112">
        <f t="shared" si="7"/>
        <v>1</v>
      </c>
    </row>
    <row r="194" spans="1:28" ht="15">
      <c r="A194" s="67">
        <f t="shared" si="8"/>
        <v>187</v>
      </c>
      <c r="B194" s="137" t="s">
        <v>22</v>
      </c>
      <c r="C194" s="127" t="s">
        <v>398</v>
      </c>
      <c r="D194" s="126" t="s">
        <v>14</v>
      </c>
      <c r="E194" s="126">
        <v>1050</v>
      </c>
      <c r="F194" s="127" t="s">
        <v>392</v>
      </c>
      <c r="G194" s="109"/>
      <c r="H194" s="115"/>
      <c r="I194" s="115"/>
      <c r="J194" s="115"/>
      <c r="K194" s="109"/>
      <c r="L194" s="115"/>
      <c r="M194" s="115"/>
      <c r="N194" s="115"/>
      <c r="O194" s="109"/>
      <c r="P194" s="115"/>
      <c r="Q194" s="101">
        <v>1</v>
      </c>
      <c r="R194" s="110">
        <v>1</v>
      </c>
      <c r="S194" s="110"/>
      <c r="T194" s="110"/>
      <c r="U194" s="110"/>
      <c r="V194" s="110"/>
      <c r="W194" s="110"/>
      <c r="X194" s="110"/>
      <c r="Y194" s="110"/>
      <c r="Z194" s="110"/>
      <c r="AA194" s="109">
        <f t="shared" si="6"/>
        <v>1</v>
      </c>
      <c r="AB194" s="112">
        <f t="shared" si="7"/>
        <v>1</v>
      </c>
    </row>
    <row r="195" spans="1:28" ht="15">
      <c r="A195" s="67">
        <f t="shared" si="8"/>
        <v>188</v>
      </c>
      <c r="B195" s="138"/>
      <c r="C195" s="124" t="s">
        <v>435</v>
      </c>
      <c r="D195" s="125">
        <v>1500</v>
      </c>
      <c r="E195" s="125" t="s">
        <v>14</v>
      </c>
      <c r="F195" s="124" t="s">
        <v>436</v>
      </c>
      <c r="G195" s="49"/>
      <c r="H195" s="48"/>
      <c r="I195" s="48"/>
      <c r="J195" s="48"/>
      <c r="K195" s="49"/>
      <c r="L195" s="48"/>
      <c r="M195" s="48"/>
      <c r="N195" s="48"/>
      <c r="O195" s="50"/>
      <c r="P195" s="48"/>
      <c r="Q195" s="49"/>
      <c r="R195" s="48"/>
      <c r="S195" s="109">
        <v>1</v>
      </c>
      <c r="T195" s="112">
        <v>1</v>
      </c>
      <c r="U195" s="48"/>
      <c r="V195" s="48"/>
      <c r="W195" s="48"/>
      <c r="X195" s="48"/>
      <c r="Y195" s="48"/>
      <c r="Z195" s="48"/>
      <c r="AA195" s="109">
        <f t="shared" si="6"/>
        <v>1</v>
      </c>
      <c r="AB195" s="112">
        <f t="shared" si="7"/>
        <v>1</v>
      </c>
    </row>
    <row r="196" spans="1:28" ht="15">
      <c r="A196" s="67">
        <f t="shared" si="8"/>
        <v>189</v>
      </c>
      <c r="C196" s="124" t="s">
        <v>317</v>
      </c>
      <c r="D196" s="125" t="s">
        <v>14</v>
      </c>
      <c r="E196" s="125">
        <v>1460</v>
      </c>
      <c r="F196" s="124" t="s">
        <v>53</v>
      </c>
      <c r="G196" s="109"/>
      <c r="H196" s="115"/>
      <c r="I196" s="115"/>
      <c r="J196" s="115"/>
      <c r="K196" s="109"/>
      <c r="L196" s="115"/>
      <c r="M196" s="109">
        <v>1</v>
      </c>
      <c r="N196" s="110">
        <v>1</v>
      </c>
      <c r="O196" s="113"/>
      <c r="P196" s="110"/>
      <c r="Q196" s="114"/>
      <c r="R196" s="110"/>
      <c r="S196" s="110"/>
      <c r="T196" s="110"/>
      <c r="U196" s="110"/>
      <c r="V196" s="110"/>
      <c r="W196" s="110"/>
      <c r="X196" s="110"/>
      <c r="Y196" s="110"/>
      <c r="Z196" s="110"/>
      <c r="AA196" s="109">
        <f t="shared" si="6"/>
        <v>1</v>
      </c>
      <c r="AB196" s="112">
        <f t="shared" si="7"/>
        <v>1</v>
      </c>
    </row>
    <row r="197" spans="1:28" ht="15">
      <c r="A197" s="67">
        <f t="shared" si="8"/>
        <v>190</v>
      </c>
      <c r="C197" s="124" t="s">
        <v>107</v>
      </c>
      <c r="D197" s="125" t="s">
        <v>14</v>
      </c>
      <c r="E197" s="125">
        <v>1150</v>
      </c>
      <c r="F197" s="124" t="s">
        <v>86</v>
      </c>
      <c r="G197" s="105">
        <v>1</v>
      </c>
      <c r="H197" s="106">
        <v>1</v>
      </c>
      <c r="I197" s="115"/>
      <c r="J197" s="115"/>
      <c r="K197" s="109"/>
      <c r="L197" s="115"/>
      <c r="M197" s="109"/>
      <c r="N197" s="115"/>
      <c r="O197" s="109"/>
      <c r="P197" s="115"/>
      <c r="Q197" s="109"/>
      <c r="R197" s="115"/>
      <c r="S197" s="115"/>
      <c r="T197" s="115"/>
      <c r="U197" s="115"/>
      <c r="V197" s="115"/>
      <c r="W197" s="115"/>
      <c r="X197" s="115"/>
      <c r="Y197" s="115"/>
      <c r="Z197" s="115"/>
      <c r="AA197" s="109">
        <f t="shared" si="6"/>
        <v>1</v>
      </c>
      <c r="AB197" s="112">
        <f t="shared" si="7"/>
        <v>1</v>
      </c>
    </row>
    <row r="198" spans="1:28" ht="15">
      <c r="A198" s="67">
        <f t="shared" si="8"/>
        <v>191</v>
      </c>
      <c r="C198" s="124" t="s">
        <v>281</v>
      </c>
      <c r="D198" s="125" t="s">
        <v>14</v>
      </c>
      <c r="E198" s="125">
        <v>1006</v>
      </c>
      <c r="F198" s="124" t="s">
        <v>240</v>
      </c>
      <c r="G198" s="109"/>
      <c r="H198" s="116"/>
      <c r="I198" s="116"/>
      <c r="J198" s="116"/>
      <c r="K198" s="105">
        <v>1</v>
      </c>
      <c r="L198" s="108">
        <v>1</v>
      </c>
      <c r="M198" s="105"/>
      <c r="N198" s="108"/>
      <c r="O198" s="114"/>
      <c r="P198" s="108"/>
      <c r="Q198" s="114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9">
        <f t="shared" si="6"/>
        <v>1</v>
      </c>
      <c r="AB198" s="112">
        <f t="shared" si="7"/>
        <v>1</v>
      </c>
    </row>
    <row r="199" spans="1:28" ht="15">
      <c r="A199" s="67">
        <f t="shared" si="8"/>
        <v>192</v>
      </c>
      <c r="C199" s="124" t="s">
        <v>280</v>
      </c>
      <c r="D199" s="125" t="s">
        <v>14</v>
      </c>
      <c r="E199" s="125">
        <v>1044</v>
      </c>
      <c r="F199" s="124" t="s">
        <v>240</v>
      </c>
      <c r="G199" s="109"/>
      <c r="H199" s="116"/>
      <c r="I199" s="116"/>
      <c r="J199" s="116"/>
      <c r="K199" s="105">
        <v>1</v>
      </c>
      <c r="L199" s="108">
        <v>1</v>
      </c>
      <c r="M199" s="105"/>
      <c r="N199" s="108"/>
      <c r="O199" s="114"/>
      <c r="P199" s="108"/>
      <c r="Q199" s="114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9">
        <f t="shared" si="6"/>
        <v>1</v>
      </c>
      <c r="AB199" s="112">
        <f t="shared" si="7"/>
        <v>1</v>
      </c>
    </row>
    <row r="200" spans="1:28" ht="15">
      <c r="A200" s="67">
        <f t="shared" si="8"/>
        <v>193</v>
      </c>
      <c r="C200" s="127" t="s">
        <v>200</v>
      </c>
      <c r="D200" s="126" t="s">
        <v>14</v>
      </c>
      <c r="E200" s="126">
        <v>1150</v>
      </c>
      <c r="F200" s="127" t="s">
        <v>150</v>
      </c>
      <c r="G200" s="109"/>
      <c r="H200" s="115"/>
      <c r="I200" s="55">
        <v>1</v>
      </c>
      <c r="J200" s="107">
        <v>1</v>
      </c>
      <c r="K200" s="109"/>
      <c r="L200" s="115"/>
      <c r="M200" s="109"/>
      <c r="N200" s="115"/>
      <c r="O200" s="109"/>
      <c r="P200" s="115"/>
      <c r="Q200" s="109"/>
      <c r="R200" s="115"/>
      <c r="S200" s="115"/>
      <c r="T200" s="115"/>
      <c r="U200" s="115"/>
      <c r="V200" s="115"/>
      <c r="W200" s="115"/>
      <c r="X200" s="115"/>
      <c r="Y200" s="115"/>
      <c r="Z200" s="115"/>
      <c r="AA200" s="109">
        <f aca="true" t="shared" si="9" ref="AA200:AA218">G200+I200+K200+M200+O200+Q200+S200+U200+W200+Y200</f>
        <v>1</v>
      </c>
      <c r="AB200" s="112">
        <f aca="true" t="shared" si="10" ref="AB200:AB218">H200+J200+L200+N200+P200+R200+T200+V200+X200+Z200</f>
        <v>1</v>
      </c>
    </row>
    <row r="201" spans="1:28" ht="15">
      <c r="A201" s="67">
        <f t="shared" si="8"/>
        <v>194</v>
      </c>
      <c r="C201" s="124" t="s">
        <v>108</v>
      </c>
      <c r="D201" s="125" t="s">
        <v>14</v>
      </c>
      <c r="E201" s="125">
        <v>1150</v>
      </c>
      <c r="F201" s="124" t="s">
        <v>86</v>
      </c>
      <c r="G201" s="105">
        <v>1</v>
      </c>
      <c r="H201" s="106">
        <v>1</v>
      </c>
      <c r="I201" s="115"/>
      <c r="J201" s="115"/>
      <c r="K201" s="109"/>
      <c r="L201" s="115"/>
      <c r="M201" s="109"/>
      <c r="N201" s="115"/>
      <c r="O201" s="109"/>
      <c r="P201" s="115"/>
      <c r="Q201" s="109"/>
      <c r="R201" s="115"/>
      <c r="S201" s="115"/>
      <c r="T201" s="115"/>
      <c r="U201" s="115"/>
      <c r="V201" s="115"/>
      <c r="W201" s="115"/>
      <c r="X201" s="115"/>
      <c r="Y201" s="115"/>
      <c r="Z201" s="115"/>
      <c r="AA201" s="109">
        <f t="shared" si="9"/>
        <v>1</v>
      </c>
      <c r="AB201" s="112">
        <f t="shared" si="10"/>
        <v>1</v>
      </c>
    </row>
    <row r="202" spans="1:28" ht="15">
      <c r="A202" s="67">
        <f aca="true" t="shared" si="11" ref="A202:A218">A201+1</f>
        <v>195</v>
      </c>
      <c r="C202" s="124" t="s">
        <v>283</v>
      </c>
      <c r="D202" s="125" t="s">
        <v>14</v>
      </c>
      <c r="E202" s="125">
        <v>1100</v>
      </c>
      <c r="F202" s="124" t="s">
        <v>240</v>
      </c>
      <c r="G202" s="109"/>
      <c r="H202" s="116"/>
      <c r="I202" s="116"/>
      <c r="J202" s="116"/>
      <c r="K202" s="105">
        <v>1</v>
      </c>
      <c r="L202" s="108">
        <v>1</v>
      </c>
      <c r="M202" s="105"/>
      <c r="N202" s="108"/>
      <c r="O202" s="114"/>
      <c r="P202" s="108"/>
      <c r="Q202" s="114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9">
        <f t="shared" si="9"/>
        <v>1</v>
      </c>
      <c r="AB202" s="112">
        <f t="shared" si="10"/>
        <v>1</v>
      </c>
    </row>
    <row r="203" spans="1:28" ht="15">
      <c r="A203" s="67">
        <f t="shared" si="11"/>
        <v>196</v>
      </c>
      <c r="B203" s="137"/>
      <c r="C203" s="127" t="s">
        <v>372</v>
      </c>
      <c r="D203" s="126" t="s">
        <v>14</v>
      </c>
      <c r="E203" s="126">
        <v>1200</v>
      </c>
      <c r="F203" s="127" t="s">
        <v>20</v>
      </c>
      <c r="G203" s="109"/>
      <c r="H203" s="115"/>
      <c r="I203" s="115"/>
      <c r="J203" s="115"/>
      <c r="K203" s="109"/>
      <c r="L203" s="115"/>
      <c r="M203" s="115"/>
      <c r="N203" s="115"/>
      <c r="O203" s="109">
        <v>0.5</v>
      </c>
      <c r="P203" s="110">
        <v>1</v>
      </c>
      <c r="Q203" s="109"/>
      <c r="R203" s="115"/>
      <c r="S203" s="115"/>
      <c r="T203" s="115"/>
      <c r="U203" s="115"/>
      <c r="V203" s="115"/>
      <c r="W203" s="115"/>
      <c r="X203" s="115"/>
      <c r="Y203" s="115"/>
      <c r="Z203" s="115"/>
      <c r="AA203" s="109">
        <f t="shared" si="9"/>
        <v>0.5</v>
      </c>
      <c r="AB203" s="112">
        <f t="shared" si="10"/>
        <v>1</v>
      </c>
    </row>
    <row r="204" spans="1:28" ht="15">
      <c r="A204" s="67">
        <f t="shared" si="11"/>
        <v>197</v>
      </c>
      <c r="C204" s="127" t="s">
        <v>369</v>
      </c>
      <c r="D204" s="126" t="s">
        <v>14</v>
      </c>
      <c r="E204" s="126">
        <v>1200</v>
      </c>
      <c r="F204" s="127" t="s">
        <v>20</v>
      </c>
      <c r="G204" s="109"/>
      <c r="H204" s="115"/>
      <c r="I204" s="115"/>
      <c r="J204" s="115"/>
      <c r="K204" s="109"/>
      <c r="L204" s="115"/>
      <c r="M204" s="115"/>
      <c r="N204" s="115"/>
      <c r="O204" s="109">
        <v>0.5</v>
      </c>
      <c r="P204" s="110">
        <v>1</v>
      </c>
      <c r="Q204" s="109"/>
      <c r="R204" s="115"/>
      <c r="S204" s="115"/>
      <c r="T204" s="115"/>
      <c r="U204" s="115"/>
      <c r="V204" s="115"/>
      <c r="W204" s="115"/>
      <c r="X204" s="115"/>
      <c r="Y204" s="115"/>
      <c r="Z204" s="115"/>
      <c r="AA204" s="109">
        <f t="shared" si="9"/>
        <v>0.5</v>
      </c>
      <c r="AB204" s="112">
        <f t="shared" si="10"/>
        <v>1</v>
      </c>
    </row>
    <row r="205" spans="1:28" ht="15">
      <c r="A205" s="67">
        <f t="shared" si="11"/>
        <v>198</v>
      </c>
      <c r="B205" s="137"/>
      <c r="C205" s="124" t="s">
        <v>320</v>
      </c>
      <c r="D205" s="125" t="s">
        <v>14</v>
      </c>
      <c r="E205" s="125">
        <v>1534</v>
      </c>
      <c r="F205" s="124" t="s">
        <v>86</v>
      </c>
      <c r="G205" s="109"/>
      <c r="H205" s="115"/>
      <c r="I205" s="115"/>
      <c r="J205" s="115"/>
      <c r="K205" s="109"/>
      <c r="L205" s="115"/>
      <c r="M205" s="109">
        <v>0</v>
      </c>
      <c r="N205" s="110">
        <v>1</v>
      </c>
      <c r="O205" s="113"/>
      <c r="P205" s="110"/>
      <c r="Q205" s="114"/>
      <c r="R205" s="110"/>
      <c r="S205" s="110"/>
      <c r="T205" s="110"/>
      <c r="U205" s="110"/>
      <c r="V205" s="110"/>
      <c r="W205" s="110"/>
      <c r="X205" s="110"/>
      <c r="Y205" s="110"/>
      <c r="Z205" s="110"/>
      <c r="AA205" s="109">
        <f t="shared" si="9"/>
        <v>0</v>
      </c>
      <c r="AB205" s="112">
        <f t="shared" si="10"/>
        <v>1</v>
      </c>
    </row>
    <row r="206" spans="1:28" ht="15">
      <c r="A206" s="67">
        <f t="shared" si="11"/>
        <v>199</v>
      </c>
      <c r="B206" s="137"/>
      <c r="C206" s="124" t="s">
        <v>437</v>
      </c>
      <c r="D206" s="125" t="s">
        <v>14</v>
      </c>
      <c r="E206" s="125">
        <v>1500</v>
      </c>
      <c r="F206" s="124" t="s">
        <v>438</v>
      </c>
      <c r="G206" s="49"/>
      <c r="H206" s="48"/>
      <c r="I206" s="48"/>
      <c r="J206" s="48"/>
      <c r="K206" s="49"/>
      <c r="L206" s="48"/>
      <c r="M206" s="48"/>
      <c r="N206" s="48"/>
      <c r="O206" s="50"/>
      <c r="P206" s="48"/>
      <c r="Q206" s="49"/>
      <c r="R206" s="48"/>
      <c r="S206" s="109">
        <v>0</v>
      </c>
      <c r="T206" s="112">
        <v>1</v>
      </c>
      <c r="U206" s="48"/>
      <c r="V206" s="48"/>
      <c r="W206" s="48"/>
      <c r="X206" s="48"/>
      <c r="Y206" s="48"/>
      <c r="Z206" s="48"/>
      <c r="AA206" s="109">
        <f t="shared" si="9"/>
        <v>0</v>
      </c>
      <c r="AB206" s="112">
        <f t="shared" si="10"/>
        <v>1</v>
      </c>
    </row>
    <row r="207" spans="1:28" ht="15">
      <c r="A207" s="67">
        <f t="shared" si="11"/>
        <v>200</v>
      </c>
      <c r="B207" s="137"/>
      <c r="C207" s="127" t="s">
        <v>203</v>
      </c>
      <c r="D207" s="125" t="s">
        <v>14</v>
      </c>
      <c r="E207" s="125">
        <v>1500</v>
      </c>
      <c r="F207" s="127" t="s">
        <v>192</v>
      </c>
      <c r="G207" s="109"/>
      <c r="H207" s="115"/>
      <c r="I207" s="55">
        <v>0</v>
      </c>
      <c r="J207" s="107">
        <v>1</v>
      </c>
      <c r="K207" s="109"/>
      <c r="L207" s="115"/>
      <c r="M207" s="109"/>
      <c r="N207" s="115"/>
      <c r="O207" s="109"/>
      <c r="P207" s="115"/>
      <c r="Q207" s="109"/>
      <c r="R207" s="115"/>
      <c r="S207" s="115"/>
      <c r="T207" s="115"/>
      <c r="U207" s="115"/>
      <c r="V207" s="115"/>
      <c r="W207" s="115"/>
      <c r="X207" s="115"/>
      <c r="Y207" s="115"/>
      <c r="Z207" s="115"/>
      <c r="AA207" s="109">
        <f t="shared" si="9"/>
        <v>0</v>
      </c>
      <c r="AB207" s="112">
        <f t="shared" si="10"/>
        <v>1</v>
      </c>
    </row>
    <row r="208" spans="1:28" ht="15">
      <c r="A208" s="67">
        <f t="shared" si="11"/>
        <v>201</v>
      </c>
      <c r="B208" s="137"/>
      <c r="C208" s="124" t="s">
        <v>457</v>
      </c>
      <c r="D208" s="125" t="s">
        <v>14</v>
      </c>
      <c r="E208" s="125">
        <v>1500</v>
      </c>
      <c r="F208" s="124" t="s">
        <v>454</v>
      </c>
      <c r="G208" s="49"/>
      <c r="H208" s="48"/>
      <c r="I208" s="48"/>
      <c r="J208" s="48"/>
      <c r="K208" s="49"/>
      <c r="L208" s="48"/>
      <c r="M208" s="48"/>
      <c r="N208" s="48"/>
      <c r="O208" s="50"/>
      <c r="P208" s="48"/>
      <c r="Q208" s="49"/>
      <c r="R208" s="48"/>
      <c r="S208" s="48"/>
      <c r="T208" s="48"/>
      <c r="U208" s="48"/>
      <c r="V208" s="48"/>
      <c r="W208" s="109">
        <v>0</v>
      </c>
      <c r="X208" s="112">
        <v>1</v>
      </c>
      <c r="Y208" s="48"/>
      <c r="Z208" s="48"/>
      <c r="AA208" s="109">
        <f t="shared" si="9"/>
        <v>0</v>
      </c>
      <c r="AB208" s="112">
        <f t="shared" si="10"/>
        <v>1</v>
      </c>
    </row>
    <row r="209" spans="1:28" ht="15">
      <c r="A209" s="67">
        <f t="shared" si="11"/>
        <v>202</v>
      </c>
      <c r="B209" s="129" t="s">
        <v>134</v>
      </c>
      <c r="C209" s="124" t="s">
        <v>477</v>
      </c>
      <c r="D209" s="125" t="s">
        <v>14</v>
      </c>
      <c r="E209" s="125">
        <v>1592</v>
      </c>
      <c r="F209" s="124" t="s">
        <v>153</v>
      </c>
      <c r="G209" s="49"/>
      <c r="H209" s="48"/>
      <c r="I209" s="48"/>
      <c r="J209" s="48"/>
      <c r="K209" s="49"/>
      <c r="L209" s="48"/>
      <c r="M209" s="48"/>
      <c r="N209" s="48"/>
      <c r="O209" s="50"/>
      <c r="P209" s="48"/>
      <c r="Q209" s="49"/>
      <c r="R209" s="48"/>
      <c r="S209" s="48"/>
      <c r="T209" s="48"/>
      <c r="U209" s="48"/>
      <c r="V209" s="48"/>
      <c r="W209" s="48"/>
      <c r="X209" s="48"/>
      <c r="Y209" s="109">
        <v>0</v>
      </c>
      <c r="Z209" s="112">
        <v>1</v>
      </c>
      <c r="AA209" s="109">
        <f t="shared" si="9"/>
        <v>0</v>
      </c>
      <c r="AB209" s="112">
        <f t="shared" si="10"/>
        <v>1</v>
      </c>
    </row>
    <row r="210" spans="1:28" ht="15">
      <c r="A210" s="67">
        <f t="shared" si="11"/>
        <v>203</v>
      </c>
      <c r="B210" s="137"/>
      <c r="C210" s="124" t="s">
        <v>319</v>
      </c>
      <c r="D210" s="125" t="s">
        <v>14</v>
      </c>
      <c r="E210" s="125">
        <v>1674</v>
      </c>
      <c r="F210" s="124" t="s">
        <v>86</v>
      </c>
      <c r="G210" s="109"/>
      <c r="H210" s="115"/>
      <c r="I210" s="115"/>
      <c r="J210" s="115"/>
      <c r="K210" s="109"/>
      <c r="L210" s="115"/>
      <c r="M210" s="109">
        <v>0</v>
      </c>
      <c r="N210" s="110">
        <v>1</v>
      </c>
      <c r="O210" s="113"/>
      <c r="P210" s="110"/>
      <c r="Q210" s="114"/>
      <c r="R210" s="110"/>
      <c r="S210" s="110"/>
      <c r="T210" s="110"/>
      <c r="U210" s="110"/>
      <c r="V210" s="110"/>
      <c r="W210" s="110"/>
      <c r="X210" s="110"/>
      <c r="Y210" s="110"/>
      <c r="Z210" s="110"/>
      <c r="AA210" s="109">
        <f t="shared" si="9"/>
        <v>0</v>
      </c>
      <c r="AB210" s="112">
        <f t="shared" si="10"/>
        <v>1</v>
      </c>
    </row>
    <row r="211" spans="1:28" ht="15">
      <c r="A211" s="67">
        <f t="shared" si="11"/>
        <v>204</v>
      </c>
      <c r="B211" s="137"/>
      <c r="C211" s="124" t="s">
        <v>110</v>
      </c>
      <c r="D211" s="125" t="s">
        <v>14</v>
      </c>
      <c r="E211" s="125">
        <v>1200</v>
      </c>
      <c r="F211" s="124" t="s">
        <v>78</v>
      </c>
      <c r="G211" s="105">
        <v>0</v>
      </c>
      <c r="H211" s="106">
        <v>1</v>
      </c>
      <c r="I211" s="115"/>
      <c r="J211" s="115"/>
      <c r="K211" s="109"/>
      <c r="L211" s="115"/>
      <c r="M211" s="109"/>
      <c r="N211" s="115"/>
      <c r="O211" s="109"/>
      <c r="P211" s="115"/>
      <c r="Q211" s="109"/>
      <c r="R211" s="115"/>
      <c r="S211" s="115"/>
      <c r="T211" s="115"/>
      <c r="U211" s="115"/>
      <c r="V211" s="115"/>
      <c r="W211" s="115"/>
      <c r="X211" s="115"/>
      <c r="Y211" s="115"/>
      <c r="Z211" s="115"/>
      <c r="AA211" s="109">
        <f t="shared" si="9"/>
        <v>0</v>
      </c>
      <c r="AB211" s="112">
        <f t="shared" si="10"/>
        <v>1</v>
      </c>
    </row>
    <row r="212" spans="1:28" ht="15">
      <c r="A212" s="67">
        <f t="shared" si="11"/>
        <v>205</v>
      </c>
      <c r="B212" s="137"/>
      <c r="C212" s="124" t="s">
        <v>318</v>
      </c>
      <c r="D212" s="125" t="s">
        <v>14</v>
      </c>
      <c r="E212" s="125">
        <v>1670</v>
      </c>
      <c r="F212" s="124" t="s">
        <v>86</v>
      </c>
      <c r="G212" s="109"/>
      <c r="H212" s="115"/>
      <c r="I212" s="115"/>
      <c r="J212" s="115"/>
      <c r="K212" s="109"/>
      <c r="L212" s="115"/>
      <c r="M212" s="109">
        <v>0</v>
      </c>
      <c r="N212" s="110">
        <v>1</v>
      </c>
      <c r="O212" s="113"/>
      <c r="P212" s="110"/>
      <c r="Q212" s="114"/>
      <c r="R212" s="110"/>
      <c r="S212" s="110"/>
      <c r="T212" s="110"/>
      <c r="U212" s="110"/>
      <c r="V212" s="110"/>
      <c r="W212" s="110"/>
      <c r="X212" s="110"/>
      <c r="Y212" s="110"/>
      <c r="Z212" s="110"/>
      <c r="AA212" s="109">
        <f t="shared" si="9"/>
        <v>0</v>
      </c>
      <c r="AB212" s="112">
        <f t="shared" si="10"/>
        <v>1</v>
      </c>
    </row>
    <row r="213" spans="1:28" ht="15">
      <c r="A213" s="67">
        <f t="shared" si="11"/>
        <v>206</v>
      </c>
      <c r="C213" s="127" t="s">
        <v>201</v>
      </c>
      <c r="D213" s="126" t="s">
        <v>14</v>
      </c>
      <c r="E213" s="125">
        <v>1500</v>
      </c>
      <c r="F213" s="127" t="s">
        <v>192</v>
      </c>
      <c r="G213" s="109"/>
      <c r="H213" s="115"/>
      <c r="I213" s="55">
        <v>0</v>
      </c>
      <c r="J213" s="107">
        <v>1</v>
      </c>
      <c r="K213" s="109"/>
      <c r="L213" s="115"/>
      <c r="M213" s="109"/>
      <c r="N213" s="115"/>
      <c r="O213" s="109"/>
      <c r="P213" s="115"/>
      <c r="Q213" s="109"/>
      <c r="R213" s="115"/>
      <c r="S213" s="115"/>
      <c r="T213" s="115"/>
      <c r="U213" s="115"/>
      <c r="V213" s="115"/>
      <c r="W213" s="115"/>
      <c r="X213" s="115"/>
      <c r="Y213" s="115"/>
      <c r="Z213" s="115"/>
      <c r="AA213" s="109">
        <f t="shared" si="9"/>
        <v>0</v>
      </c>
      <c r="AB213" s="112">
        <f t="shared" si="10"/>
        <v>1</v>
      </c>
    </row>
    <row r="214" spans="1:28" ht="15">
      <c r="A214" s="67">
        <f t="shared" si="11"/>
        <v>207</v>
      </c>
      <c r="C214" s="124" t="s">
        <v>422</v>
      </c>
      <c r="D214" s="126" t="s">
        <v>14</v>
      </c>
      <c r="E214" s="125">
        <v>2051</v>
      </c>
      <c r="F214" s="124" t="s">
        <v>165</v>
      </c>
      <c r="G214" s="49"/>
      <c r="H214" s="48"/>
      <c r="I214" s="48"/>
      <c r="J214" s="48"/>
      <c r="K214" s="49"/>
      <c r="L214" s="48"/>
      <c r="M214" s="48"/>
      <c r="N214" s="48"/>
      <c r="O214" s="50"/>
      <c r="P214" s="48"/>
      <c r="Q214" s="49"/>
      <c r="R214" s="48"/>
      <c r="S214" s="48"/>
      <c r="T214" s="48"/>
      <c r="U214" s="109">
        <v>0</v>
      </c>
      <c r="V214" s="112">
        <v>1</v>
      </c>
      <c r="W214" s="48"/>
      <c r="X214" s="48"/>
      <c r="Y214" s="48"/>
      <c r="Z214" s="48"/>
      <c r="AA214" s="109">
        <f t="shared" si="9"/>
        <v>0</v>
      </c>
      <c r="AB214" s="112">
        <f t="shared" si="10"/>
        <v>1</v>
      </c>
    </row>
    <row r="215" spans="1:28" ht="15">
      <c r="A215" s="67">
        <f t="shared" si="11"/>
        <v>208</v>
      </c>
      <c r="C215" s="124" t="s">
        <v>321</v>
      </c>
      <c r="D215" s="125" t="s">
        <v>14</v>
      </c>
      <c r="E215" s="125">
        <v>1911</v>
      </c>
      <c r="F215" s="124" t="s">
        <v>86</v>
      </c>
      <c r="G215" s="109"/>
      <c r="H215" s="115"/>
      <c r="I215" s="115"/>
      <c r="J215" s="115"/>
      <c r="K215" s="109"/>
      <c r="L215" s="115"/>
      <c r="M215" s="109">
        <v>0</v>
      </c>
      <c r="N215" s="110">
        <v>1</v>
      </c>
      <c r="O215" s="113"/>
      <c r="P215" s="110"/>
      <c r="Q215" s="114"/>
      <c r="R215" s="110"/>
      <c r="S215" s="110"/>
      <c r="T215" s="110"/>
      <c r="U215" s="110"/>
      <c r="V215" s="110"/>
      <c r="W215" s="110"/>
      <c r="X215" s="110"/>
      <c r="Y215" s="110"/>
      <c r="Z215" s="110"/>
      <c r="AA215" s="109">
        <f t="shared" si="9"/>
        <v>0</v>
      </c>
      <c r="AB215" s="112">
        <f t="shared" si="10"/>
        <v>1</v>
      </c>
    </row>
    <row r="216" spans="1:28" ht="15">
      <c r="A216" s="67">
        <f t="shared" si="11"/>
        <v>209</v>
      </c>
      <c r="C216" s="127" t="s">
        <v>400</v>
      </c>
      <c r="D216" s="126" t="s">
        <v>14</v>
      </c>
      <c r="E216" s="126">
        <v>1200</v>
      </c>
      <c r="F216" s="127" t="s">
        <v>401</v>
      </c>
      <c r="G216" s="109"/>
      <c r="H216" s="115"/>
      <c r="I216" s="115"/>
      <c r="J216" s="115"/>
      <c r="K216" s="109"/>
      <c r="L216" s="115"/>
      <c r="M216" s="115"/>
      <c r="N216" s="115"/>
      <c r="O216" s="109"/>
      <c r="P216" s="115"/>
      <c r="Q216" s="101">
        <v>0</v>
      </c>
      <c r="R216" s="110">
        <v>1</v>
      </c>
      <c r="S216" s="110"/>
      <c r="T216" s="110"/>
      <c r="U216" s="110"/>
      <c r="V216" s="110"/>
      <c r="W216" s="110"/>
      <c r="X216" s="110"/>
      <c r="Y216" s="110"/>
      <c r="Z216" s="110"/>
      <c r="AA216" s="109">
        <f t="shared" si="9"/>
        <v>0</v>
      </c>
      <c r="AB216" s="112">
        <f t="shared" si="10"/>
        <v>1</v>
      </c>
    </row>
    <row r="217" spans="1:28" ht="15">
      <c r="A217" s="67">
        <f t="shared" si="11"/>
        <v>210</v>
      </c>
      <c r="C217" s="124" t="s">
        <v>111</v>
      </c>
      <c r="D217" s="125" t="s">
        <v>14</v>
      </c>
      <c r="E217" s="125">
        <v>1256</v>
      </c>
      <c r="F217" s="124" t="s">
        <v>20</v>
      </c>
      <c r="G217" s="105">
        <v>0</v>
      </c>
      <c r="H217" s="106">
        <v>1</v>
      </c>
      <c r="I217" s="115"/>
      <c r="J217" s="115"/>
      <c r="K217" s="109"/>
      <c r="L217" s="115"/>
      <c r="M217" s="109"/>
      <c r="N217" s="115"/>
      <c r="O217" s="109"/>
      <c r="P217" s="115"/>
      <c r="Q217" s="109"/>
      <c r="R217" s="115"/>
      <c r="S217" s="115"/>
      <c r="T217" s="115"/>
      <c r="U217" s="115"/>
      <c r="V217" s="115"/>
      <c r="W217" s="115"/>
      <c r="X217" s="115"/>
      <c r="Y217" s="115"/>
      <c r="Z217" s="115"/>
      <c r="AA217" s="109">
        <f t="shared" si="9"/>
        <v>0</v>
      </c>
      <c r="AB217" s="112">
        <f t="shared" si="10"/>
        <v>1</v>
      </c>
    </row>
    <row r="218" spans="1:28" ht="15">
      <c r="A218" s="67">
        <f t="shared" si="11"/>
        <v>211</v>
      </c>
      <c r="C218" s="124" t="s">
        <v>322</v>
      </c>
      <c r="D218" s="125" t="s">
        <v>14</v>
      </c>
      <c r="E218" s="125">
        <v>1155</v>
      </c>
      <c r="F218" s="124" t="s">
        <v>323</v>
      </c>
      <c r="G218" s="109"/>
      <c r="H218" s="115"/>
      <c r="I218" s="115"/>
      <c r="J218" s="115"/>
      <c r="K218" s="109"/>
      <c r="L218" s="115"/>
      <c r="M218" s="109">
        <v>0</v>
      </c>
      <c r="N218" s="110">
        <v>1</v>
      </c>
      <c r="O218" s="113"/>
      <c r="P218" s="110"/>
      <c r="Q218" s="114"/>
      <c r="R218" s="110"/>
      <c r="S218" s="110"/>
      <c r="T218" s="110"/>
      <c r="U218" s="110"/>
      <c r="V218" s="110"/>
      <c r="W218" s="110"/>
      <c r="X218" s="110"/>
      <c r="Y218" s="110"/>
      <c r="Z218" s="110"/>
      <c r="AA218" s="109">
        <f t="shared" si="9"/>
        <v>0</v>
      </c>
      <c r="AB218" s="112">
        <f t="shared" si="10"/>
        <v>1</v>
      </c>
    </row>
  </sheetData>
  <sheetProtection/>
  <hyperlinks>
    <hyperlink ref="A1:G1" r:id="rId1" display="http://chess-results.com/"/>
  </hyperlinks>
  <printOptions/>
  <pageMargins left="0.11811023622047245" right="0.11811023622047245" top="0.15748031496062992" bottom="0.15748031496062992" header="0.31496062992125984" footer="0.31496062992125984"/>
  <pageSetup fitToHeight="4" fitToWidth="1" horizontalDpi="600" verticalDpi="600" orientation="landscape" paperSize="9" scale="5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K7" sqref="K7:K41"/>
    </sheetView>
  </sheetViews>
  <sheetFormatPr defaultColWidth="11.421875" defaultRowHeight="15"/>
  <cols>
    <col min="1" max="1" width="5.421875" style="0" customWidth="1"/>
    <col min="2" max="2" width="3.57421875" style="0" customWidth="1"/>
    <col min="3" max="3" width="29.00390625" style="0" customWidth="1"/>
    <col min="4" max="5" width="4.7109375" style="0" customWidth="1"/>
    <col min="6" max="6" width="26.140625" style="0" customWidth="1"/>
    <col min="7" max="7" width="4.00390625" style="0" customWidth="1"/>
    <col min="8" max="10" width="5.57421875" style="0" customWidth="1"/>
  </cols>
  <sheetData>
    <row r="1" ht="19.5" customHeight="1">
      <c r="A1" s="75" t="s">
        <v>0</v>
      </c>
    </row>
    <row r="3" ht="15">
      <c r="A3" s="76" t="s">
        <v>490</v>
      </c>
    </row>
    <row r="4" ht="15">
      <c r="A4" s="77" t="s">
        <v>491</v>
      </c>
    </row>
    <row r="5" ht="15">
      <c r="F5" s="139">
        <v>41405</v>
      </c>
    </row>
    <row r="6" ht="15">
      <c r="A6" s="76" t="s">
        <v>3</v>
      </c>
    </row>
    <row r="7" spans="1:11" ht="15">
      <c r="A7" s="78" t="s">
        <v>4</v>
      </c>
      <c r="B7" s="79"/>
      <c r="C7" s="79" t="s">
        <v>5</v>
      </c>
      <c r="D7" s="79" t="s">
        <v>6</v>
      </c>
      <c r="E7" s="80" t="s">
        <v>7</v>
      </c>
      <c r="F7" s="79" t="s">
        <v>8</v>
      </c>
      <c r="G7" s="78" t="s">
        <v>209</v>
      </c>
      <c r="H7" s="78" t="s">
        <v>9</v>
      </c>
      <c r="I7" s="78" t="s">
        <v>10</v>
      </c>
      <c r="J7" s="78" t="s">
        <v>11</v>
      </c>
      <c r="K7" s="33" t="s">
        <v>128</v>
      </c>
    </row>
    <row r="8" spans="1:11" ht="15">
      <c r="A8" s="81">
        <v>1</v>
      </c>
      <c r="B8" s="82" t="s">
        <v>12</v>
      </c>
      <c r="C8" s="82" t="s">
        <v>492</v>
      </c>
      <c r="D8" s="82" t="s">
        <v>14</v>
      </c>
      <c r="E8" s="83">
        <v>2090</v>
      </c>
      <c r="F8" s="82" t="s">
        <v>428</v>
      </c>
      <c r="G8" s="81">
        <v>6.5</v>
      </c>
      <c r="H8" s="81">
        <v>0</v>
      </c>
      <c r="I8" s="81">
        <v>29</v>
      </c>
      <c r="J8" s="81">
        <v>32</v>
      </c>
      <c r="K8" s="35">
        <v>20</v>
      </c>
    </row>
    <row r="9" spans="1:11" ht="15">
      <c r="A9" s="81">
        <v>2</v>
      </c>
      <c r="B9" s="82" t="s">
        <v>12</v>
      </c>
      <c r="C9" s="82" t="s">
        <v>493</v>
      </c>
      <c r="D9" s="82" t="s">
        <v>14</v>
      </c>
      <c r="E9" s="83">
        <v>2175</v>
      </c>
      <c r="F9" s="82" t="s">
        <v>385</v>
      </c>
      <c r="G9" s="81">
        <v>6</v>
      </c>
      <c r="H9" s="81">
        <v>0</v>
      </c>
      <c r="I9" s="81">
        <v>29</v>
      </c>
      <c r="J9" s="81">
        <v>32</v>
      </c>
      <c r="K9" s="35">
        <v>17</v>
      </c>
    </row>
    <row r="10" spans="1:11" ht="15">
      <c r="A10" s="81">
        <v>3</v>
      </c>
      <c r="B10" s="82"/>
      <c r="C10" s="82" t="s">
        <v>44</v>
      </c>
      <c r="D10" s="82" t="s">
        <v>14</v>
      </c>
      <c r="E10" s="83">
        <v>1803</v>
      </c>
      <c r="F10" s="82" t="s">
        <v>140</v>
      </c>
      <c r="G10" s="81">
        <v>5.5</v>
      </c>
      <c r="H10" s="81">
        <v>0</v>
      </c>
      <c r="I10" s="81">
        <v>27</v>
      </c>
      <c r="J10" s="81">
        <v>29</v>
      </c>
      <c r="K10" s="35">
        <v>15</v>
      </c>
    </row>
    <row r="11" spans="1:11" ht="15">
      <c r="A11" s="81">
        <v>4</v>
      </c>
      <c r="B11" s="82"/>
      <c r="C11" s="82" t="s">
        <v>494</v>
      </c>
      <c r="D11" s="82" t="s">
        <v>14</v>
      </c>
      <c r="E11" s="83">
        <v>1814</v>
      </c>
      <c r="F11" s="82" t="s">
        <v>171</v>
      </c>
      <c r="G11" s="81">
        <v>5.5</v>
      </c>
      <c r="H11" s="81">
        <v>0</v>
      </c>
      <c r="I11" s="81">
        <v>24</v>
      </c>
      <c r="J11" s="81">
        <v>27</v>
      </c>
      <c r="K11" s="35">
        <v>13</v>
      </c>
    </row>
    <row r="12" spans="1:11" ht="15">
      <c r="A12" s="81">
        <v>5</v>
      </c>
      <c r="B12" s="82" t="s">
        <v>12</v>
      </c>
      <c r="C12" s="82" t="s">
        <v>29</v>
      </c>
      <c r="D12" s="82" t="s">
        <v>14</v>
      </c>
      <c r="E12" s="83">
        <v>1893</v>
      </c>
      <c r="F12" s="82" t="s">
        <v>140</v>
      </c>
      <c r="G12" s="81">
        <v>5</v>
      </c>
      <c r="H12" s="81">
        <v>0</v>
      </c>
      <c r="I12" s="81">
        <v>28</v>
      </c>
      <c r="J12" s="81">
        <v>31.5</v>
      </c>
      <c r="K12" s="35">
        <v>12</v>
      </c>
    </row>
    <row r="13" spans="1:11" ht="15">
      <c r="A13" s="81">
        <v>6</v>
      </c>
      <c r="B13" s="82"/>
      <c r="C13" s="82" t="s">
        <v>228</v>
      </c>
      <c r="D13" s="82" t="s">
        <v>14</v>
      </c>
      <c r="E13" s="83">
        <v>1826</v>
      </c>
      <c r="F13" s="82" t="s">
        <v>414</v>
      </c>
      <c r="G13" s="81">
        <v>5</v>
      </c>
      <c r="H13" s="81">
        <v>0</v>
      </c>
      <c r="I13" s="81">
        <v>27.5</v>
      </c>
      <c r="J13" s="81">
        <v>31.5</v>
      </c>
      <c r="K13" s="35">
        <v>11</v>
      </c>
    </row>
    <row r="14" spans="1:11" ht="15">
      <c r="A14" s="81">
        <v>7</v>
      </c>
      <c r="B14" s="82" t="s">
        <v>12</v>
      </c>
      <c r="C14" s="82" t="s">
        <v>495</v>
      </c>
      <c r="D14" s="82" t="s">
        <v>14</v>
      </c>
      <c r="E14" s="83">
        <v>2178</v>
      </c>
      <c r="F14" s="82" t="s">
        <v>414</v>
      </c>
      <c r="G14" s="81">
        <v>5</v>
      </c>
      <c r="H14" s="81">
        <v>0</v>
      </c>
      <c r="I14" s="81">
        <v>27.5</v>
      </c>
      <c r="J14" s="81">
        <v>31</v>
      </c>
      <c r="K14" s="35">
        <v>10</v>
      </c>
    </row>
    <row r="15" spans="1:11" ht="15">
      <c r="A15" s="81">
        <v>8</v>
      </c>
      <c r="B15" s="82"/>
      <c r="C15" s="82" t="s">
        <v>413</v>
      </c>
      <c r="D15" s="82" t="s">
        <v>301</v>
      </c>
      <c r="E15" s="83">
        <v>1933</v>
      </c>
      <c r="F15" s="82" t="s">
        <v>159</v>
      </c>
      <c r="G15" s="81">
        <v>5</v>
      </c>
      <c r="H15" s="81">
        <v>0</v>
      </c>
      <c r="I15" s="81">
        <v>26</v>
      </c>
      <c r="J15" s="81">
        <v>28.5</v>
      </c>
      <c r="K15" s="35">
        <v>9</v>
      </c>
    </row>
    <row r="16" spans="1:11" ht="15">
      <c r="A16" s="81">
        <v>9</v>
      </c>
      <c r="B16" s="82"/>
      <c r="C16" s="82" t="s">
        <v>227</v>
      </c>
      <c r="D16" s="82" t="s">
        <v>14</v>
      </c>
      <c r="E16" s="83">
        <v>1522</v>
      </c>
      <c r="F16" s="82" t="s">
        <v>393</v>
      </c>
      <c r="G16" s="81">
        <v>5</v>
      </c>
      <c r="H16" s="81">
        <v>0</v>
      </c>
      <c r="I16" s="81">
        <v>24.5</v>
      </c>
      <c r="J16" s="81">
        <v>26.5</v>
      </c>
      <c r="K16" s="35">
        <v>8</v>
      </c>
    </row>
    <row r="17" spans="1:11" ht="15">
      <c r="A17" s="81">
        <v>10</v>
      </c>
      <c r="B17" s="82"/>
      <c r="C17" s="82" t="s">
        <v>474</v>
      </c>
      <c r="D17" s="82" t="s">
        <v>14</v>
      </c>
      <c r="E17" s="83">
        <v>1671</v>
      </c>
      <c r="F17" s="82" t="s">
        <v>496</v>
      </c>
      <c r="G17" s="81">
        <v>4.5</v>
      </c>
      <c r="H17" s="81">
        <v>0</v>
      </c>
      <c r="I17" s="81">
        <v>28</v>
      </c>
      <c r="J17" s="81">
        <v>30</v>
      </c>
      <c r="K17" s="35">
        <v>7</v>
      </c>
    </row>
    <row r="18" spans="1:11" ht="15">
      <c r="A18" s="81">
        <v>11</v>
      </c>
      <c r="B18" s="82"/>
      <c r="C18" s="82" t="s">
        <v>442</v>
      </c>
      <c r="D18" s="82" t="s">
        <v>14</v>
      </c>
      <c r="E18" s="83">
        <v>1547</v>
      </c>
      <c r="F18" s="82" t="s">
        <v>414</v>
      </c>
      <c r="G18" s="81">
        <v>4.5</v>
      </c>
      <c r="H18" s="81">
        <v>0</v>
      </c>
      <c r="I18" s="81">
        <v>26</v>
      </c>
      <c r="J18" s="81">
        <v>28</v>
      </c>
      <c r="K18" s="35">
        <v>6</v>
      </c>
    </row>
    <row r="19" spans="1:11" ht="15">
      <c r="A19" s="81">
        <v>12</v>
      </c>
      <c r="B19" s="82"/>
      <c r="C19" s="82" t="s">
        <v>214</v>
      </c>
      <c r="D19" s="82" t="s">
        <v>14</v>
      </c>
      <c r="E19" s="83">
        <v>2003</v>
      </c>
      <c r="F19" s="82" t="s">
        <v>171</v>
      </c>
      <c r="G19" s="81">
        <v>4.5</v>
      </c>
      <c r="H19" s="81">
        <v>0</v>
      </c>
      <c r="I19" s="81">
        <v>25.5</v>
      </c>
      <c r="J19" s="81">
        <v>29</v>
      </c>
      <c r="K19" s="35">
        <v>5</v>
      </c>
    </row>
    <row r="20" spans="1:11" ht="15">
      <c r="A20" s="81">
        <v>13</v>
      </c>
      <c r="B20" s="82"/>
      <c r="C20" s="82" t="s">
        <v>51</v>
      </c>
      <c r="D20" s="82" t="s">
        <v>14</v>
      </c>
      <c r="E20" s="83">
        <v>1833</v>
      </c>
      <c r="F20" s="82" t="s">
        <v>414</v>
      </c>
      <c r="G20" s="81">
        <v>4.5</v>
      </c>
      <c r="H20" s="81">
        <v>0</v>
      </c>
      <c r="I20" s="81">
        <v>23</v>
      </c>
      <c r="J20" s="81">
        <v>25.5</v>
      </c>
      <c r="K20" s="35">
        <v>4</v>
      </c>
    </row>
    <row r="21" spans="1:11" ht="15">
      <c r="A21" s="81">
        <v>14</v>
      </c>
      <c r="B21" s="82"/>
      <c r="C21" s="82" t="s">
        <v>471</v>
      </c>
      <c r="D21" s="82" t="s">
        <v>14</v>
      </c>
      <c r="E21" s="83">
        <v>1570</v>
      </c>
      <c r="F21" s="82" t="s">
        <v>148</v>
      </c>
      <c r="G21" s="81">
        <v>4</v>
      </c>
      <c r="H21" s="81">
        <v>0</v>
      </c>
      <c r="I21" s="81">
        <v>28</v>
      </c>
      <c r="J21" s="81">
        <v>30.5</v>
      </c>
      <c r="K21" s="35">
        <v>3</v>
      </c>
    </row>
    <row r="22" spans="1:11" ht="15">
      <c r="A22" s="81">
        <v>15</v>
      </c>
      <c r="B22" s="82"/>
      <c r="C22" s="82" t="s">
        <v>226</v>
      </c>
      <c r="D22" s="82" t="s">
        <v>14</v>
      </c>
      <c r="E22" s="83">
        <v>1766</v>
      </c>
      <c r="F22" s="82" t="s">
        <v>148</v>
      </c>
      <c r="G22" s="81">
        <v>4</v>
      </c>
      <c r="H22" s="81">
        <v>0</v>
      </c>
      <c r="I22" s="81">
        <v>28</v>
      </c>
      <c r="J22" s="81">
        <v>29</v>
      </c>
      <c r="K22" s="35">
        <v>2</v>
      </c>
    </row>
    <row r="23" spans="1:11" ht="15">
      <c r="A23" s="81">
        <v>16</v>
      </c>
      <c r="B23" s="82"/>
      <c r="C23" s="82" t="s">
        <v>112</v>
      </c>
      <c r="D23" s="82" t="s">
        <v>14</v>
      </c>
      <c r="E23" s="83">
        <v>1682</v>
      </c>
      <c r="F23" s="82" t="s">
        <v>414</v>
      </c>
      <c r="G23" s="81">
        <v>4</v>
      </c>
      <c r="H23" s="81">
        <v>0</v>
      </c>
      <c r="I23" s="81">
        <v>26.5</v>
      </c>
      <c r="J23" s="81">
        <v>29.5</v>
      </c>
      <c r="K23" s="35">
        <v>1</v>
      </c>
    </row>
    <row r="24" spans="1:11" ht="15">
      <c r="A24" s="81"/>
      <c r="B24" s="82"/>
      <c r="C24" s="82" t="s">
        <v>443</v>
      </c>
      <c r="D24" s="82" t="s">
        <v>14</v>
      </c>
      <c r="E24" s="83">
        <v>1532</v>
      </c>
      <c r="F24" s="82" t="s">
        <v>414</v>
      </c>
      <c r="G24" s="81">
        <v>4</v>
      </c>
      <c r="H24" s="81">
        <v>0</v>
      </c>
      <c r="I24" s="81">
        <v>26.5</v>
      </c>
      <c r="J24" s="81">
        <v>29.5</v>
      </c>
      <c r="K24" s="35">
        <v>1</v>
      </c>
    </row>
    <row r="25" spans="1:11" ht="15">
      <c r="A25" s="81">
        <v>18</v>
      </c>
      <c r="B25" s="82"/>
      <c r="C25" s="82" t="s">
        <v>212</v>
      </c>
      <c r="D25" s="82" t="s">
        <v>14</v>
      </c>
      <c r="E25" s="83">
        <v>1505</v>
      </c>
      <c r="F25" s="82" t="s">
        <v>140</v>
      </c>
      <c r="G25" s="81">
        <v>4</v>
      </c>
      <c r="H25" s="81">
        <v>0</v>
      </c>
      <c r="I25" s="81">
        <v>26.5</v>
      </c>
      <c r="J25" s="81">
        <v>27</v>
      </c>
      <c r="K25" s="35">
        <v>1</v>
      </c>
    </row>
    <row r="26" spans="1:11" ht="15">
      <c r="A26" s="81">
        <v>19</v>
      </c>
      <c r="B26" s="82"/>
      <c r="C26" s="82" t="s">
        <v>249</v>
      </c>
      <c r="D26" s="82" t="s">
        <v>14</v>
      </c>
      <c r="E26" s="83">
        <v>1216</v>
      </c>
      <c r="F26" s="82" t="s">
        <v>414</v>
      </c>
      <c r="G26" s="81">
        <v>4</v>
      </c>
      <c r="H26" s="81">
        <v>0</v>
      </c>
      <c r="I26" s="81">
        <v>25.5</v>
      </c>
      <c r="J26" s="81">
        <v>28</v>
      </c>
      <c r="K26" s="35">
        <v>1</v>
      </c>
    </row>
    <row r="27" spans="1:11" ht="15">
      <c r="A27" s="81">
        <v>20</v>
      </c>
      <c r="B27" s="82"/>
      <c r="C27" s="82" t="s">
        <v>31</v>
      </c>
      <c r="D27" s="82" t="s">
        <v>14</v>
      </c>
      <c r="E27" s="83">
        <v>1707</v>
      </c>
      <c r="F27" s="82" t="s">
        <v>393</v>
      </c>
      <c r="G27" s="81">
        <v>4</v>
      </c>
      <c r="H27" s="81">
        <v>0</v>
      </c>
      <c r="I27" s="81">
        <v>25</v>
      </c>
      <c r="J27" s="81">
        <v>27.5</v>
      </c>
      <c r="K27" s="35">
        <v>1</v>
      </c>
    </row>
    <row r="28" spans="1:11" ht="15">
      <c r="A28" s="81"/>
      <c r="B28" s="82"/>
      <c r="C28" s="82" t="s">
        <v>497</v>
      </c>
      <c r="D28" s="82" t="s">
        <v>14</v>
      </c>
      <c r="E28" s="83">
        <v>1666</v>
      </c>
      <c r="F28" s="82" t="s">
        <v>148</v>
      </c>
      <c r="G28" s="81">
        <v>4</v>
      </c>
      <c r="H28" s="81">
        <v>0</v>
      </c>
      <c r="I28" s="81">
        <v>25</v>
      </c>
      <c r="J28" s="81">
        <v>27.5</v>
      </c>
      <c r="K28" s="35">
        <v>1</v>
      </c>
    </row>
    <row r="29" spans="1:11" ht="15">
      <c r="A29" s="81">
        <v>22</v>
      </c>
      <c r="B29" s="82"/>
      <c r="C29" s="82" t="s">
        <v>498</v>
      </c>
      <c r="D29" s="82" t="s">
        <v>14</v>
      </c>
      <c r="E29" s="83">
        <v>1216</v>
      </c>
      <c r="F29" s="82" t="s">
        <v>392</v>
      </c>
      <c r="G29" s="81">
        <v>4</v>
      </c>
      <c r="H29" s="81">
        <v>0</v>
      </c>
      <c r="I29" s="81">
        <v>24.5</v>
      </c>
      <c r="J29" s="81">
        <v>26.5</v>
      </c>
      <c r="K29" s="35">
        <v>1</v>
      </c>
    </row>
    <row r="30" spans="1:11" ht="15">
      <c r="A30" s="81">
        <v>23</v>
      </c>
      <c r="B30" s="82"/>
      <c r="C30" s="82" t="s">
        <v>417</v>
      </c>
      <c r="D30" s="82" t="s">
        <v>14</v>
      </c>
      <c r="E30" s="83">
        <v>1541</v>
      </c>
      <c r="F30" s="82" t="s">
        <v>159</v>
      </c>
      <c r="G30" s="81">
        <v>4</v>
      </c>
      <c r="H30" s="81">
        <v>0</v>
      </c>
      <c r="I30" s="81">
        <v>23.5</v>
      </c>
      <c r="J30" s="81">
        <v>25.5</v>
      </c>
      <c r="K30" s="35">
        <v>1</v>
      </c>
    </row>
    <row r="31" spans="1:11" ht="15">
      <c r="A31" s="81">
        <v>24</v>
      </c>
      <c r="B31" s="82"/>
      <c r="C31" s="82" t="s">
        <v>66</v>
      </c>
      <c r="D31" s="82" t="s">
        <v>14</v>
      </c>
      <c r="E31" s="83">
        <v>1489</v>
      </c>
      <c r="F31" s="82" t="s">
        <v>159</v>
      </c>
      <c r="G31" s="81">
        <v>4</v>
      </c>
      <c r="H31" s="81">
        <v>0</v>
      </c>
      <c r="I31" s="81">
        <v>23</v>
      </c>
      <c r="J31" s="81">
        <v>25</v>
      </c>
      <c r="K31" s="35">
        <v>1</v>
      </c>
    </row>
    <row r="32" spans="1:11" ht="15">
      <c r="A32" s="81">
        <v>25</v>
      </c>
      <c r="B32" s="82"/>
      <c r="C32" s="82" t="s">
        <v>499</v>
      </c>
      <c r="D32" s="82" t="s">
        <v>14</v>
      </c>
      <c r="E32" s="83">
        <v>1410</v>
      </c>
      <c r="F32" s="82" t="s">
        <v>392</v>
      </c>
      <c r="G32" s="81">
        <v>4</v>
      </c>
      <c r="H32" s="81">
        <v>0</v>
      </c>
      <c r="I32" s="81">
        <v>22</v>
      </c>
      <c r="J32" s="81">
        <v>24</v>
      </c>
      <c r="K32" s="35">
        <v>1</v>
      </c>
    </row>
    <row r="33" spans="1:11" ht="15">
      <c r="A33" s="81">
        <v>26</v>
      </c>
      <c r="B33" s="82"/>
      <c r="C33" s="82" t="s">
        <v>21</v>
      </c>
      <c r="D33" s="82" t="s">
        <v>14</v>
      </c>
      <c r="E33" s="83">
        <v>1819</v>
      </c>
      <c r="F33" s="82" t="s">
        <v>414</v>
      </c>
      <c r="G33" s="81">
        <v>4</v>
      </c>
      <c r="H33" s="81">
        <v>0</v>
      </c>
      <c r="I33" s="81">
        <v>21</v>
      </c>
      <c r="J33" s="81">
        <v>22</v>
      </c>
      <c r="K33" s="35">
        <v>1</v>
      </c>
    </row>
    <row r="34" spans="1:11" ht="15">
      <c r="A34" s="81">
        <v>27</v>
      </c>
      <c r="B34" s="82"/>
      <c r="C34" s="82" t="s">
        <v>60</v>
      </c>
      <c r="D34" s="82" t="s">
        <v>14</v>
      </c>
      <c r="E34" s="83">
        <v>1503</v>
      </c>
      <c r="F34" s="82" t="s">
        <v>393</v>
      </c>
      <c r="G34" s="81">
        <v>3.5</v>
      </c>
      <c r="H34" s="81">
        <v>0</v>
      </c>
      <c r="I34" s="81">
        <v>27.5</v>
      </c>
      <c r="J34" s="81">
        <v>28.5</v>
      </c>
      <c r="K34" s="35">
        <v>1</v>
      </c>
    </row>
    <row r="35" spans="1:11" ht="15">
      <c r="A35" s="81">
        <v>28</v>
      </c>
      <c r="B35" s="82"/>
      <c r="C35" s="82" t="s">
        <v>56</v>
      </c>
      <c r="D35" s="82" t="s">
        <v>14</v>
      </c>
      <c r="E35" s="83">
        <v>1384</v>
      </c>
      <c r="F35" s="82" t="s">
        <v>414</v>
      </c>
      <c r="G35" s="81">
        <v>3.5</v>
      </c>
      <c r="H35" s="81">
        <v>0</v>
      </c>
      <c r="I35" s="81">
        <v>22.5</v>
      </c>
      <c r="J35" s="81">
        <v>25</v>
      </c>
      <c r="K35" s="35">
        <v>1</v>
      </c>
    </row>
    <row r="36" spans="1:11" ht="15">
      <c r="A36" s="81">
        <v>29</v>
      </c>
      <c r="B36" s="82"/>
      <c r="C36" s="82" t="s">
        <v>500</v>
      </c>
      <c r="D36" s="82" t="s">
        <v>14</v>
      </c>
      <c r="E36" s="83">
        <v>1140</v>
      </c>
      <c r="F36" s="82" t="s">
        <v>392</v>
      </c>
      <c r="G36" s="81">
        <v>3.5</v>
      </c>
      <c r="H36" s="81">
        <v>0</v>
      </c>
      <c r="I36" s="81">
        <v>20</v>
      </c>
      <c r="J36" s="81">
        <v>22</v>
      </c>
      <c r="K36" s="35">
        <v>1</v>
      </c>
    </row>
    <row r="37" spans="1:11" ht="15">
      <c r="A37" s="81">
        <v>30</v>
      </c>
      <c r="B37" s="82"/>
      <c r="C37" s="82" t="s">
        <v>501</v>
      </c>
      <c r="D37" s="82" t="s">
        <v>14</v>
      </c>
      <c r="E37" s="83">
        <v>1100</v>
      </c>
      <c r="F37" s="82" t="s">
        <v>392</v>
      </c>
      <c r="G37" s="81">
        <v>3.5</v>
      </c>
      <c r="H37" s="81">
        <v>0</v>
      </c>
      <c r="I37" s="81">
        <v>19</v>
      </c>
      <c r="J37" s="81">
        <v>21</v>
      </c>
      <c r="K37" s="35">
        <v>1</v>
      </c>
    </row>
    <row r="38" spans="1:11" ht="15">
      <c r="A38" s="81">
        <v>31</v>
      </c>
      <c r="B38" s="82"/>
      <c r="C38" s="82" t="s">
        <v>502</v>
      </c>
      <c r="D38" s="82" t="s">
        <v>14</v>
      </c>
      <c r="E38" s="83">
        <v>1053</v>
      </c>
      <c r="F38" s="82" t="s">
        <v>414</v>
      </c>
      <c r="G38" s="81">
        <v>3.5</v>
      </c>
      <c r="H38" s="81">
        <v>0</v>
      </c>
      <c r="I38" s="81">
        <v>18</v>
      </c>
      <c r="J38" s="81">
        <v>19.5</v>
      </c>
      <c r="K38" s="35">
        <v>1</v>
      </c>
    </row>
    <row r="39" spans="1:11" ht="15">
      <c r="A39" s="81">
        <v>32</v>
      </c>
      <c r="B39" s="82"/>
      <c r="C39" s="82" t="s">
        <v>54</v>
      </c>
      <c r="D39" s="82" t="s">
        <v>14</v>
      </c>
      <c r="E39" s="83">
        <v>1484</v>
      </c>
      <c r="F39" s="82" t="s">
        <v>393</v>
      </c>
      <c r="G39" s="81">
        <v>3</v>
      </c>
      <c r="H39" s="81">
        <v>0</v>
      </c>
      <c r="I39" s="81">
        <v>25.5</v>
      </c>
      <c r="J39" s="81">
        <v>27.5</v>
      </c>
      <c r="K39" s="35">
        <v>1</v>
      </c>
    </row>
    <row r="40" spans="1:11" ht="15">
      <c r="A40" s="81">
        <v>33</v>
      </c>
      <c r="B40" s="82"/>
      <c r="C40" s="82" t="s">
        <v>74</v>
      </c>
      <c r="D40" s="82" t="s">
        <v>14</v>
      </c>
      <c r="E40" s="83">
        <v>1401</v>
      </c>
      <c r="F40" s="82" t="s">
        <v>159</v>
      </c>
      <c r="G40" s="81">
        <v>3</v>
      </c>
      <c r="H40" s="81">
        <v>0</v>
      </c>
      <c r="I40" s="81">
        <v>25</v>
      </c>
      <c r="J40" s="81">
        <v>27</v>
      </c>
      <c r="K40" s="35">
        <v>1</v>
      </c>
    </row>
    <row r="41" spans="1:11" ht="15">
      <c r="A41" s="81">
        <v>34</v>
      </c>
      <c r="B41" s="82"/>
      <c r="C41" s="82" t="s">
        <v>63</v>
      </c>
      <c r="D41" s="82" t="s">
        <v>14</v>
      </c>
      <c r="E41" s="83">
        <v>1470</v>
      </c>
      <c r="F41" s="82" t="s">
        <v>148</v>
      </c>
      <c r="G41" s="81">
        <v>3</v>
      </c>
      <c r="H41" s="81">
        <v>0</v>
      </c>
      <c r="I41" s="81">
        <v>23.5</v>
      </c>
      <c r="J41" s="81">
        <v>25.5</v>
      </c>
      <c r="K41" s="35">
        <v>1</v>
      </c>
    </row>
    <row r="42" spans="1:11" ht="15">
      <c r="A42" s="81">
        <v>35</v>
      </c>
      <c r="B42" s="82"/>
      <c r="C42" s="82" t="s">
        <v>503</v>
      </c>
      <c r="D42" s="82" t="s">
        <v>14</v>
      </c>
      <c r="E42" s="83">
        <v>1500</v>
      </c>
      <c r="F42" s="82" t="s">
        <v>150</v>
      </c>
      <c r="G42" s="81">
        <v>3</v>
      </c>
      <c r="H42" s="81">
        <v>0</v>
      </c>
      <c r="I42" s="81">
        <v>23</v>
      </c>
      <c r="J42" s="81">
        <v>25</v>
      </c>
      <c r="K42" s="35">
        <v>1</v>
      </c>
    </row>
    <row r="43" spans="1:11" ht="15">
      <c r="A43" s="81">
        <v>36</v>
      </c>
      <c r="B43" s="82"/>
      <c r="C43" s="82" t="s">
        <v>504</v>
      </c>
      <c r="D43" s="82" t="s">
        <v>14</v>
      </c>
      <c r="E43" s="83">
        <v>1160</v>
      </c>
      <c r="F43" s="82" t="s">
        <v>392</v>
      </c>
      <c r="G43" s="81">
        <v>3</v>
      </c>
      <c r="H43" s="81">
        <v>0</v>
      </c>
      <c r="I43" s="81">
        <v>22.5</v>
      </c>
      <c r="J43" s="81">
        <v>23.5</v>
      </c>
      <c r="K43" s="35">
        <v>1</v>
      </c>
    </row>
    <row r="44" spans="1:11" ht="15">
      <c r="A44" s="81">
        <v>37</v>
      </c>
      <c r="B44" s="82"/>
      <c r="C44" s="82" t="s">
        <v>505</v>
      </c>
      <c r="D44" s="82" t="s">
        <v>14</v>
      </c>
      <c r="E44" s="83">
        <v>1084</v>
      </c>
      <c r="F44" s="82" t="s">
        <v>392</v>
      </c>
      <c r="G44" s="81">
        <v>3</v>
      </c>
      <c r="H44" s="81">
        <v>0</v>
      </c>
      <c r="I44" s="81">
        <v>19</v>
      </c>
      <c r="J44" s="81">
        <v>20.5</v>
      </c>
      <c r="K44" s="35">
        <v>1</v>
      </c>
    </row>
    <row r="45" spans="1:11" ht="15">
      <c r="A45" s="81">
        <v>38</v>
      </c>
      <c r="B45" s="82"/>
      <c r="C45" s="82" t="s">
        <v>506</v>
      </c>
      <c r="D45" s="82" t="s">
        <v>14</v>
      </c>
      <c r="E45" s="83">
        <v>1109</v>
      </c>
      <c r="F45" s="82" t="s">
        <v>392</v>
      </c>
      <c r="G45" s="81">
        <v>3</v>
      </c>
      <c r="H45" s="81">
        <v>0</v>
      </c>
      <c r="I45" s="81">
        <v>18.5</v>
      </c>
      <c r="J45" s="81">
        <v>20.5</v>
      </c>
      <c r="K45" s="35">
        <v>1</v>
      </c>
    </row>
    <row r="46" spans="1:11" ht="15">
      <c r="A46" s="81">
        <v>39</v>
      </c>
      <c r="B46" s="82"/>
      <c r="C46" s="82" t="s">
        <v>507</v>
      </c>
      <c r="D46" s="82" t="s">
        <v>14</v>
      </c>
      <c r="E46" s="83">
        <v>1109</v>
      </c>
      <c r="F46" s="82" t="s">
        <v>392</v>
      </c>
      <c r="G46" s="81">
        <v>3</v>
      </c>
      <c r="H46" s="81">
        <v>0</v>
      </c>
      <c r="I46" s="81">
        <v>17</v>
      </c>
      <c r="J46" s="81">
        <v>18</v>
      </c>
      <c r="K46" s="35">
        <v>1</v>
      </c>
    </row>
    <row r="47" spans="1:11" ht="15">
      <c r="A47" s="81">
        <v>40</v>
      </c>
      <c r="B47" s="82"/>
      <c r="C47" s="82" t="s">
        <v>508</v>
      </c>
      <c r="D47" s="82" t="s">
        <v>14</v>
      </c>
      <c r="E47" s="83">
        <v>1119</v>
      </c>
      <c r="F47" s="82" t="s">
        <v>392</v>
      </c>
      <c r="G47" s="81">
        <v>3</v>
      </c>
      <c r="H47" s="81">
        <v>0</v>
      </c>
      <c r="I47" s="81">
        <v>15.5</v>
      </c>
      <c r="J47" s="81">
        <v>16</v>
      </c>
      <c r="K47" s="35">
        <v>1</v>
      </c>
    </row>
    <row r="48" spans="1:11" ht="15">
      <c r="A48" s="81">
        <v>41</v>
      </c>
      <c r="B48" s="82"/>
      <c r="C48" s="82" t="s">
        <v>448</v>
      </c>
      <c r="D48" s="82" t="s">
        <v>14</v>
      </c>
      <c r="E48" s="83">
        <v>1500</v>
      </c>
      <c r="F48" s="82" t="s">
        <v>414</v>
      </c>
      <c r="G48" s="81">
        <v>2.5</v>
      </c>
      <c r="H48" s="81">
        <v>0</v>
      </c>
      <c r="I48" s="81">
        <v>24</v>
      </c>
      <c r="J48" s="81">
        <v>25.5</v>
      </c>
      <c r="K48" s="35">
        <v>1</v>
      </c>
    </row>
    <row r="49" spans="1:11" ht="15">
      <c r="A49" s="81">
        <v>42</v>
      </c>
      <c r="B49" s="82"/>
      <c r="C49" s="82" t="s">
        <v>509</v>
      </c>
      <c r="D49" s="82" t="s">
        <v>14</v>
      </c>
      <c r="E49" s="83">
        <v>1160</v>
      </c>
      <c r="F49" s="82" t="s">
        <v>414</v>
      </c>
      <c r="G49" s="81">
        <v>2.5</v>
      </c>
      <c r="H49" s="81">
        <v>0</v>
      </c>
      <c r="I49" s="81">
        <v>21</v>
      </c>
      <c r="J49" s="81">
        <v>21.5</v>
      </c>
      <c r="K49" s="35">
        <v>1</v>
      </c>
    </row>
    <row r="50" spans="1:11" ht="15">
      <c r="A50" s="81">
        <v>43</v>
      </c>
      <c r="B50" s="82"/>
      <c r="C50" s="82" t="s">
        <v>89</v>
      </c>
      <c r="D50" s="82" t="s">
        <v>14</v>
      </c>
      <c r="E50" s="83">
        <v>1118</v>
      </c>
      <c r="F50" s="82" t="s">
        <v>414</v>
      </c>
      <c r="G50" s="81">
        <v>2.5</v>
      </c>
      <c r="H50" s="81">
        <v>0</v>
      </c>
      <c r="I50" s="81">
        <v>20</v>
      </c>
      <c r="J50" s="81">
        <v>21.5</v>
      </c>
      <c r="K50" s="35">
        <v>1</v>
      </c>
    </row>
    <row r="51" spans="1:11" ht="15">
      <c r="A51" s="81">
        <v>44</v>
      </c>
      <c r="B51" s="82"/>
      <c r="C51" s="82" t="s">
        <v>510</v>
      </c>
      <c r="D51" s="82" t="s">
        <v>14</v>
      </c>
      <c r="E51" s="83">
        <v>1150</v>
      </c>
      <c r="F51" s="82" t="s">
        <v>392</v>
      </c>
      <c r="G51" s="81">
        <v>2.5</v>
      </c>
      <c r="H51" s="81">
        <v>0</v>
      </c>
      <c r="I51" s="81">
        <v>17.5</v>
      </c>
      <c r="J51" s="81">
        <v>18.5</v>
      </c>
      <c r="K51" s="35">
        <v>1</v>
      </c>
    </row>
    <row r="52" spans="1:11" ht="15">
      <c r="A52" s="81">
        <v>45</v>
      </c>
      <c r="B52" s="82"/>
      <c r="C52" s="82" t="s">
        <v>511</v>
      </c>
      <c r="D52" s="82" t="s">
        <v>14</v>
      </c>
      <c r="E52" s="83">
        <v>1114</v>
      </c>
      <c r="F52" s="82" t="s">
        <v>392</v>
      </c>
      <c r="G52" s="81">
        <v>2</v>
      </c>
      <c r="H52" s="81">
        <v>0</v>
      </c>
      <c r="I52" s="81">
        <v>22</v>
      </c>
      <c r="J52" s="81">
        <v>24</v>
      </c>
      <c r="K52" s="35">
        <v>1</v>
      </c>
    </row>
    <row r="53" spans="1:11" ht="15">
      <c r="A53" s="81">
        <v>46</v>
      </c>
      <c r="B53" s="82"/>
      <c r="C53" s="82" t="s">
        <v>512</v>
      </c>
      <c r="D53" s="82" t="s">
        <v>14</v>
      </c>
      <c r="E53" s="83">
        <v>1130</v>
      </c>
      <c r="F53" s="82" t="s">
        <v>392</v>
      </c>
      <c r="G53" s="81">
        <v>2</v>
      </c>
      <c r="H53" s="81">
        <v>0</v>
      </c>
      <c r="I53" s="81">
        <v>21.5</v>
      </c>
      <c r="J53" s="81">
        <v>23.5</v>
      </c>
      <c r="K53" s="35">
        <v>1</v>
      </c>
    </row>
    <row r="54" spans="1:11" ht="15">
      <c r="A54" s="81">
        <v>47</v>
      </c>
      <c r="B54" s="82"/>
      <c r="C54" s="82" t="s">
        <v>513</v>
      </c>
      <c r="D54" s="82" t="s">
        <v>14</v>
      </c>
      <c r="E54" s="83">
        <v>1150</v>
      </c>
      <c r="F54" s="82" t="s">
        <v>414</v>
      </c>
      <c r="G54" s="81">
        <v>2</v>
      </c>
      <c r="H54" s="81">
        <v>0</v>
      </c>
      <c r="I54" s="81">
        <v>20.5</v>
      </c>
      <c r="J54" s="81">
        <v>22</v>
      </c>
      <c r="K54" s="35">
        <v>1</v>
      </c>
    </row>
    <row r="55" spans="1:11" ht="15">
      <c r="A55" s="81">
        <v>48</v>
      </c>
      <c r="B55" s="82"/>
      <c r="C55" s="82" t="s">
        <v>514</v>
      </c>
      <c r="D55" s="82" t="s">
        <v>14</v>
      </c>
      <c r="E55" s="83">
        <v>1502</v>
      </c>
      <c r="F55" s="82" t="s">
        <v>515</v>
      </c>
      <c r="G55" s="81">
        <v>2</v>
      </c>
      <c r="H55" s="81">
        <v>0</v>
      </c>
      <c r="I55" s="81">
        <v>15.5</v>
      </c>
      <c r="J55" s="81">
        <v>16</v>
      </c>
      <c r="K55" s="35">
        <v>1</v>
      </c>
    </row>
    <row r="56" spans="1:11" ht="15">
      <c r="A56" s="81">
        <v>49</v>
      </c>
      <c r="B56" s="82"/>
      <c r="C56" s="82" t="s">
        <v>516</v>
      </c>
      <c r="D56" s="82" t="s">
        <v>14</v>
      </c>
      <c r="E56" s="83">
        <v>1501</v>
      </c>
      <c r="F56" s="82" t="s">
        <v>517</v>
      </c>
      <c r="G56" s="81">
        <v>2</v>
      </c>
      <c r="H56" s="81">
        <v>0</v>
      </c>
      <c r="I56" s="81">
        <v>15</v>
      </c>
      <c r="J56" s="81">
        <v>15.5</v>
      </c>
      <c r="K56" s="35">
        <v>1</v>
      </c>
    </row>
    <row r="57" spans="1:11" ht="15">
      <c r="A57" s="81">
        <v>50</v>
      </c>
      <c r="B57" s="82"/>
      <c r="C57" s="82" t="s">
        <v>518</v>
      </c>
      <c r="D57" s="82" t="s">
        <v>14</v>
      </c>
      <c r="E57" s="83">
        <v>1040</v>
      </c>
      <c r="F57" s="82" t="s">
        <v>414</v>
      </c>
      <c r="G57" s="81">
        <v>2</v>
      </c>
      <c r="H57" s="81">
        <v>0</v>
      </c>
      <c r="I57" s="81">
        <v>13.5</v>
      </c>
      <c r="J57" s="81">
        <v>14</v>
      </c>
      <c r="K57" s="35">
        <v>1</v>
      </c>
    </row>
    <row r="58" spans="1:11" ht="15">
      <c r="A58" s="81">
        <v>51</v>
      </c>
      <c r="B58" s="82"/>
      <c r="C58" s="82" t="s">
        <v>519</v>
      </c>
      <c r="D58" s="82" t="s">
        <v>14</v>
      </c>
      <c r="E58" s="83">
        <v>1050</v>
      </c>
      <c r="F58" s="82" t="s">
        <v>392</v>
      </c>
      <c r="G58" s="81">
        <v>1.5</v>
      </c>
      <c r="H58" s="81">
        <v>0</v>
      </c>
      <c r="I58" s="81">
        <v>16</v>
      </c>
      <c r="J58" s="81">
        <v>18</v>
      </c>
      <c r="K58" s="35">
        <v>1</v>
      </c>
    </row>
    <row r="59" spans="1:11" ht="15">
      <c r="A59" s="81">
        <v>52</v>
      </c>
      <c r="B59" s="82"/>
      <c r="C59" s="82" t="s">
        <v>520</v>
      </c>
      <c r="D59" s="82" t="s">
        <v>14</v>
      </c>
      <c r="E59" s="83">
        <v>1150</v>
      </c>
      <c r="F59" s="82" t="s">
        <v>521</v>
      </c>
      <c r="G59" s="81">
        <v>1</v>
      </c>
      <c r="H59" s="81">
        <v>1</v>
      </c>
      <c r="I59" s="81">
        <v>17.5</v>
      </c>
      <c r="J59" s="81">
        <v>18.5</v>
      </c>
      <c r="K59" s="35">
        <v>1</v>
      </c>
    </row>
    <row r="60" spans="1:11" ht="15">
      <c r="A60" s="81">
        <v>53</v>
      </c>
      <c r="B60" s="82"/>
      <c r="C60" s="82" t="s">
        <v>522</v>
      </c>
      <c r="D60" s="82" t="s">
        <v>14</v>
      </c>
      <c r="E60" s="83">
        <v>1100</v>
      </c>
      <c r="F60" s="82" t="s">
        <v>392</v>
      </c>
      <c r="G60" s="81">
        <v>1</v>
      </c>
      <c r="H60" s="81">
        <v>0</v>
      </c>
      <c r="I60" s="81">
        <v>15</v>
      </c>
      <c r="J60" s="81">
        <v>15.5</v>
      </c>
      <c r="K60" s="35">
        <v>1</v>
      </c>
    </row>
    <row r="61" spans="1:11" ht="15">
      <c r="A61" s="81">
        <v>54</v>
      </c>
      <c r="B61" s="82"/>
      <c r="C61" s="82" t="s">
        <v>523</v>
      </c>
      <c r="D61" s="82" t="s">
        <v>14</v>
      </c>
      <c r="E61" s="83">
        <v>1100</v>
      </c>
      <c r="F61" s="82" t="s">
        <v>392</v>
      </c>
      <c r="G61" s="81">
        <v>0.5</v>
      </c>
      <c r="H61" s="81">
        <v>0</v>
      </c>
      <c r="I61" s="81">
        <v>15.5</v>
      </c>
      <c r="J61" s="81">
        <v>16.5</v>
      </c>
      <c r="K61" s="35">
        <v>1</v>
      </c>
    </row>
    <row r="63" ht="15">
      <c r="A63" s="76" t="s">
        <v>113</v>
      </c>
    </row>
    <row r="64" ht="15">
      <c r="A64" s="84" t="s">
        <v>324</v>
      </c>
    </row>
    <row r="65" ht="15">
      <c r="A65" s="84" t="s">
        <v>285</v>
      </c>
    </row>
    <row r="66" ht="15">
      <c r="A66" s="84" t="s">
        <v>116</v>
      </c>
    </row>
    <row r="68" ht="15">
      <c r="A68" s="85" t="s">
        <v>524</v>
      </c>
    </row>
    <row r="69" ht="15">
      <c r="A69" s="75" t="s">
        <v>118</v>
      </c>
    </row>
  </sheetData>
  <sheetProtection/>
  <hyperlinks>
    <hyperlink ref="A1:J1" r:id="rId1" display="http://chess-results.com/"/>
    <hyperlink ref="A68:J68" r:id="rId2" display="http://chess-results.com/tnr100040.aspx?lan=10"/>
    <hyperlink ref="A69:J69" r:id="rId3" display="http://chess-results.com/"/>
  </hyperlinks>
  <printOptions/>
  <pageMargins left="0.7" right="0.7" top="0.75" bottom="0.75" header="0.3" footer="0.3"/>
  <pageSetup horizontalDpi="300" verticalDpi="300" orientation="portrait" paperSize="9"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39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8.421875" style="45" customWidth="1"/>
    <col min="2" max="2" width="4.7109375" style="47" bestFit="1" customWidth="1"/>
    <col min="3" max="3" width="44.8515625" style="45" bestFit="1" customWidth="1"/>
    <col min="4" max="4" width="5.57421875" style="102" bestFit="1" customWidth="1"/>
    <col min="5" max="5" width="4.7109375" style="47" customWidth="1"/>
    <col min="6" max="6" width="32.00390625" style="45" bestFit="1" customWidth="1"/>
    <col min="7" max="7" width="5.7109375" style="46" customWidth="1"/>
    <col min="8" max="8" width="6.421875" style="45" customWidth="1"/>
    <col min="9" max="9" width="5.7109375" style="45" customWidth="1"/>
    <col min="10" max="10" width="6.57421875" style="45" customWidth="1"/>
    <col min="11" max="11" width="5.7109375" style="46" customWidth="1"/>
    <col min="12" max="14" width="6.421875" style="45" customWidth="1"/>
    <col min="15" max="15" width="6.421875" style="100" customWidth="1"/>
    <col min="16" max="16" width="6.421875" style="45" customWidth="1"/>
    <col min="17" max="17" width="6.421875" style="46" customWidth="1"/>
    <col min="18" max="25" width="6.421875" style="45" customWidth="1"/>
    <col min="26" max="28" width="7.00390625" style="45" customWidth="1"/>
    <col min="29" max="29" width="7.7109375" style="47" bestFit="1" customWidth="1"/>
    <col min="30" max="30" width="9.57421875" style="45" customWidth="1"/>
    <col min="31" max="16384" width="11.421875" style="45" customWidth="1"/>
  </cols>
  <sheetData>
    <row r="1" ht="15">
      <c r="A1" s="58" t="s">
        <v>0</v>
      </c>
    </row>
    <row r="3" ht="15">
      <c r="A3" s="59" t="s">
        <v>527</v>
      </c>
    </row>
    <row r="4" ht="15">
      <c r="A4" s="60"/>
    </row>
    <row r="6" ht="15">
      <c r="A6" s="59"/>
    </row>
    <row r="7" spans="1:30" ht="24" customHeight="1">
      <c r="A7" s="68" t="s">
        <v>4</v>
      </c>
      <c r="B7" s="68"/>
      <c r="C7" s="122" t="s">
        <v>5</v>
      </c>
      <c r="D7" s="123" t="s">
        <v>6</v>
      </c>
      <c r="E7" s="73" t="s">
        <v>7</v>
      </c>
      <c r="F7" s="122" t="s">
        <v>8</v>
      </c>
      <c r="G7" s="71" t="s">
        <v>288</v>
      </c>
      <c r="H7" s="72" t="s">
        <v>289</v>
      </c>
      <c r="I7" s="73" t="s">
        <v>290</v>
      </c>
      <c r="J7" s="72" t="s">
        <v>291</v>
      </c>
      <c r="K7" s="71" t="s">
        <v>292</v>
      </c>
      <c r="L7" s="72" t="s">
        <v>293</v>
      </c>
      <c r="M7" s="71" t="s">
        <v>327</v>
      </c>
      <c r="N7" s="72" t="s">
        <v>326</v>
      </c>
      <c r="O7" s="71" t="s">
        <v>405</v>
      </c>
      <c r="P7" s="72" t="s">
        <v>406</v>
      </c>
      <c r="Q7" s="71" t="s">
        <v>407</v>
      </c>
      <c r="R7" s="72" t="s">
        <v>408</v>
      </c>
      <c r="S7" s="72" t="s">
        <v>479</v>
      </c>
      <c r="T7" s="72" t="s">
        <v>480</v>
      </c>
      <c r="U7" s="72" t="s">
        <v>484</v>
      </c>
      <c r="V7" s="72" t="s">
        <v>481</v>
      </c>
      <c r="W7" s="72" t="s">
        <v>485</v>
      </c>
      <c r="X7" s="72" t="s">
        <v>482</v>
      </c>
      <c r="Y7" s="72" t="s">
        <v>486</v>
      </c>
      <c r="Z7" s="72" t="s">
        <v>483</v>
      </c>
      <c r="AA7" s="72" t="s">
        <v>525</v>
      </c>
      <c r="AB7" s="72" t="s">
        <v>526</v>
      </c>
      <c r="AC7" s="72" t="s">
        <v>294</v>
      </c>
      <c r="AD7" s="72" t="s">
        <v>295</v>
      </c>
    </row>
    <row r="8" spans="1:30" ht="15">
      <c r="A8" s="222">
        <v>1</v>
      </c>
      <c r="B8" s="223" t="s">
        <v>487</v>
      </c>
      <c r="C8" s="224" t="s">
        <v>29</v>
      </c>
      <c r="D8" s="170" t="s">
        <v>14</v>
      </c>
      <c r="E8" s="170">
        <v>1908</v>
      </c>
      <c r="F8" s="224" t="s">
        <v>30</v>
      </c>
      <c r="G8" s="192">
        <v>5</v>
      </c>
      <c r="H8" s="193">
        <v>7</v>
      </c>
      <c r="I8" s="160">
        <v>6</v>
      </c>
      <c r="J8" s="194">
        <v>20</v>
      </c>
      <c r="K8" s="192">
        <v>5.5</v>
      </c>
      <c r="L8" s="195">
        <v>12</v>
      </c>
      <c r="M8" s="192">
        <v>4</v>
      </c>
      <c r="N8" s="197">
        <v>2</v>
      </c>
      <c r="O8" s="201"/>
      <c r="P8" s="197"/>
      <c r="Q8" s="198">
        <v>5</v>
      </c>
      <c r="R8" s="197">
        <v>12</v>
      </c>
      <c r="S8" s="196">
        <v>4.5</v>
      </c>
      <c r="T8" s="200">
        <v>15</v>
      </c>
      <c r="U8" s="197"/>
      <c r="V8" s="197"/>
      <c r="W8" s="197"/>
      <c r="X8" s="197"/>
      <c r="Y8" s="196">
        <v>5</v>
      </c>
      <c r="Z8" s="200">
        <v>12</v>
      </c>
      <c r="AA8" s="158">
        <v>5</v>
      </c>
      <c r="AB8" s="186">
        <v>12</v>
      </c>
      <c r="AC8" s="196">
        <f aca="true" t="shared" si="0" ref="AC8:AD25">G8+I8+K8+M8+O8+Q8+S8+U8+W8+Y8+AA8</f>
        <v>40</v>
      </c>
      <c r="AD8" s="200">
        <f t="shared" si="0"/>
        <v>92</v>
      </c>
    </row>
    <row r="9" spans="1:30" ht="15">
      <c r="A9" s="153">
        <f>A8+1</f>
        <v>2</v>
      </c>
      <c r="B9" s="223" t="s">
        <v>487</v>
      </c>
      <c r="C9" s="227" t="s">
        <v>331</v>
      </c>
      <c r="D9" s="240" t="s">
        <v>14</v>
      </c>
      <c r="E9" s="240">
        <v>2079</v>
      </c>
      <c r="F9" s="227" t="s">
        <v>332</v>
      </c>
      <c r="G9" s="196"/>
      <c r="H9" s="203"/>
      <c r="I9" s="203"/>
      <c r="J9" s="203"/>
      <c r="K9" s="196"/>
      <c r="L9" s="203"/>
      <c r="M9" s="203"/>
      <c r="N9" s="203"/>
      <c r="O9" s="196">
        <v>7</v>
      </c>
      <c r="P9" s="197">
        <v>20</v>
      </c>
      <c r="Q9" s="198">
        <v>7</v>
      </c>
      <c r="R9" s="197">
        <v>20</v>
      </c>
      <c r="S9" s="196">
        <v>6</v>
      </c>
      <c r="T9" s="200">
        <v>17</v>
      </c>
      <c r="U9" s="197"/>
      <c r="V9" s="197"/>
      <c r="W9" s="197"/>
      <c r="X9" s="197"/>
      <c r="Y9" s="197"/>
      <c r="Z9" s="197"/>
      <c r="AA9" s="158">
        <v>6.5</v>
      </c>
      <c r="AB9" s="186">
        <v>20</v>
      </c>
      <c r="AC9" s="196">
        <f t="shared" si="0"/>
        <v>26.5</v>
      </c>
      <c r="AD9" s="200">
        <f t="shared" si="0"/>
        <v>77</v>
      </c>
    </row>
    <row r="10" spans="1:30" ht="15">
      <c r="A10" s="153">
        <f aca="true" t="shared" si="1" ref="A10:A73">A9+1</f>
        <v>3</v>
      </c>
      <c r="B10" s="223"/>
      <c r="C10" s="224" t="s">
        <v>214</v>
      </c>
      <c r="D10" s="170" t="s">
        <v>14</v>
      </c>
      <c r="E10" s="170">
        <v>2023</v>
      </c>
      <c r="F10" s="224" t="s">
        <v>19</v>
      </c>
      <c r="G10" s="196"/>
      <c r="H10" s="206"/>
      <c r="I10" s="206"/>
      <c r="J10" s="206"/>
      <c r="K10" s="192">
        <v>5</v>
      </c>
      <c r="L10" s="195">
        <v>10</v>
      </c>
      <c r="M10" s="192">
        <v>4</v>
      </c>
      <c r="N10" s="197">
        <v>5</v>
      </c>
      <c r="O10" s="196">
        <v>6</v>
      </c>
      <c r="P10" s="197">
        <v>17</v>
      </c>
      <c r="Q10" s="202"/>
      <c r="R10" s="197"/>
      <c r="S10" s="197"/>
      <c r="T10" s="197"/>
      <c r="U10" s="197"/>
      <c r="V10" s="197"/>
      <c r="W10" s="196">
        <v>6</v>
      </c>
      <c r="X10" s="200">
        <v>20</v>
      </c>
      <c r="Y10" s="196">
        <v>5.5</v>
      </c>
      <c r="Z10" s="200">
        <v>17</v>
      </c>
      <c r="AA10" s="158">
        <v>4.5</v>
      </c>
      <c r="AB10" s="186">
        <v>5</v>
      </c>
      <c r="AC10" s="196">
        <f t="shared" si="0"/>
        <v>31</v>
      </c>
      <c r="AD10" s="200">
        <f t="shared" si="0"/>
        <v>74</v>
      </c>
    </row>
    <row r="11" spans="1:30" ht="15">
      <c r="A11" s="153">
        <f t="shared" si="1"/>
        <v>4</v>
      </c>
      <c r="B11" s="226"/>
      <c r="C11" s="224" t="s">
        <v>39</v>
      </c>
      <c r="D11" s="170" t="s">
        <v>14</v>
      </c>
      <c r="E11" s="170">
        <v>1773</v>
      </c>
      <c r="F11" s="224" t="s">
        <v>26</v>
      </c>
      <c r="G11" s="192">
        <v>4.5</v>
      </c>
      <c r="H11" s="193">
        <v>1</v>
      </c>
      <c r="I11" s="160">
        <v>4.5</v>
      </c>
      <c r="J11" s="194">
        <v>7</v>
      </c>
      <c r="K11" s="196"/>
      <c r="L11" s="203"/>
      <c r="M11" s="196">
        <v>5.5</v>
      </c>
      <c r="N11" s="197">
        <v>17</v>
      </c>
      <c r="O11" s="201"/>
      <c r="P11" s="197"/>
      <c r="Q11" s="198">
        <v>5.5</v>
      </c>
      <c r="R11" s="197">
        <v>17</v>
      </c>
      <c r="S11" s="196">
        <v>3.5</v>
      </c>
      <c r="T11" s="200">
        <v>9</v>
      </c>
      <c r="U11" s="196">
        <v>5.5</v>
      </c>
      <c r="V11" s="200">
        <v>17</v>
      </c>
      <c r="W11" s="197"/>
      <c r="X11" s="197"/>
      <c r="Y11" s="197"/>
      <c r="Z11" s="197"/>
      <c r="AA11" s="201"/>
      <c r="AB11" s="197"/>
      <c r="AC11" s="196">
        <f t="shared" si="0"/>
        <v>29</v>
      </c>
      <c r="AD11" s="200">
        <f t="shared" si="0"/>
        <v>68</v>
      </c>
    </row>
    <row r="12" spans="1:30" ht="15">
      <c r="A12" s="153">
        <f t="shared" si="1"/>
        <v>5</v>
      </c>
      <c r="B12" s="223"/>
      <c r="C12" s="224" t="s">
        <v>24</v>
      </c>
      <c r="D12" s="170" t="s">
        <v>14</v>
      </c>
      <c r="E12" s="170">
        <v>1837</v>
      </c>
      <c r="F12" s="224" t="s">
        <v>17</v>
      </c>
      <c r="G12" s="192">
        <v>5</v>
      </c>
      <c r="H12" s="193">
        <v>10</v>
      </c>
      <c r="I12" s="160">
        <v>6</v>
      </c>
      <c r="J12" s="194">
        <v>17</v>
      </c>
      <c r="K12" s="192">
        <v>5</v>
      </c>
      <c r="L12" s="195">
        <v>9</v>
      </c>
      <c r="M12" s="192"/>
      <c r="N12" s="195"/>
      <c r="O12" s="196">
        <v>4</v>
      </c>
      <c r="P12" s="197">
        <v>6</v>
      </c>
      <c r="Q12" s="198">
        <v>5</v>
      </c>
      <c r="R12" s="197">
        <v>15</v>
      </c>
      <c r="S12" s="197"/>
      <c r="T12" s="197"/>
      <c r="U12" s="196">
        <v>4.5</v>
      </c>
      <c r="V12" s="200">
        <v>9</v>
      </c>
      <c r="W12" s="197"/>
      <c r="X12" s="197"/>
      <c r="Y12" s="197"/>
      <c r="Z12" s="197"/>
      <c r="AA12" s="201"/>
      <c r="AB12" s="197"/>
      <c r="AC12" s="196">
        <f t="shared" si="0"/>
        <v>29.5</v>
      </c>
      <c r="AD12" s="200">
        <f t="shared" si="0"/>
        <v>66</v>
      </c>
    </row>
    <row r="13" spans="1:30" ht="15">
      <c r="A13" s="153">
        <f t="shared" si="1"/>
        <v>6</v>
      </c>
      <c r="B13" s="241"/>
      <c r="C13" s="224" t="s">
        <v>31</v>
      </c>
      <c r="D13" s="170" t="s">
        <v>14</v>
      </c>
      <c r="E13" s="170">
        <v>1707</v>
      </c>
      <c r="F13" s="224" t="s">
        <v>32</v>
      </c>
      <c r="G13" s="192">
        <v>5</v>
      </c>
      <c r="H13" s="193">
        <v>6</v>
      </c>
      <c r="I13" s="160">
        <v>4.5</v>
      </c>
      <c r="J13" s="194">
        <v>6</v>
      </c>
      <c r="K13" s="192">
        <v>5</v>
      </c>
      <c r="L13" s="195">
        <v>6</v>
      </c>
      <c r="M13" s="192">
        <v>2.5</v>
      </c>
      <c r="N13" s="197">
        <v>1</v>
      </c>
      <c r="O13" s="196">
        <v>4</v>
      </c>
      <c r="P13" s="197">
        <v>4</v>
      </c>
      <c r="Q13" s="198">
        <v>4.5</v>
      </c>
      <c r="R13" s="197">
        <v>10</v>
      </c>
      <c r="S13" s="196">
        <v>3.5</v>
      </c>
      <c r="T13" s="200">
        <v>7</v>
      </c>
      <c r="U13" s="196">
        <v>4</v>
      </c>
      <c r="V13" s="200">
        <v>1</v>
      </c>
      <c r="W13" s="196">
        <v>5</v>
      </c>
      <c r="X13" s="200">
        <v>13</v>
      </c>
      <c r="Y13" s="196">
        <v>3</v>
      </c>
      <c r="Z13" s="200">
        <v>1</v>
      </c>
      <c r="AA13" s="158">
        <v>4</v>
      </c>
      <c r="AB13" s="186">
        <v>1</v>
      </c>
      <c r="AC13" s="196">
        <f t="shared" si="0"/>
        <v>45</v>
      </c>
      <c r="AD13" s="200">
        <f t="shared" si="0"/>
        <v>56</v>
      </c>
    </row>
    <row r="14" spans="1:30" ht="15">
      <c r="A14" s="153">
        <f t="shared" si="1"/>
        <v>7</v>
      </c>
      <c r="B14" s="223"/>
      <c r="C14" s="224" t="s">
        <v>16</v>
      </c>
      <c r="D14" s="170" t="s">
        <v>14</v>
      </c>
      <c r="E14" s="170">
        <v>1967</v>
      </c>
      <c r="F14" s="224" t="s">
        <v>17</v>
      </c>
      <c r="G14" s="192">
        <v>6</v>
      </c>
      <c r="H14" s="193">
        <v>17</v>
      </c>
      <c r="I14" s="160">
        <v>0</v>
      </c>
      <c r="J14" s="194">
        <v>1</v>
      </c>
      <c r="K14" s="196"/>
      <c r="L14" s="203"/>
      <c r="M14" s="196">
        <v>5</v>
      </c>
      <c r="N14" s="197">
        <v>12</v>
      </c>
      <c r="O14" s="201"/>
      <c r="P14" s="197"/>
      <c r="Q14" s="202"/>
      <c r="R14" s="197"/>
      <c r="S14" s="196">
        <v>4.5</v>
      </c>
      <c r="T14" s="200">
        <v>13</v>
      </c>
      <c r="U14" s="196">
        <v>5</v>
      </c>
      <c r="V14" s="200">
        <v>13</v>
      </c>
      <c r="W14" s="197"/>
      <c r="X14" s="197"/>
      <c r="Y14" s="197"/>
      <c r="Z14" s="197"/>
      <c r="AA14" s="201"/>
      <c r="AB14" s="197"/>
      <c r="AC14" s="196">
        <f t="shared" si="0"/>
        <v>20.5</v>
      </c>
      <c r="AD14" s="200">
        <f t="shared" si="0"/>
        <v>56</v>
      </c>
    </row>
    <row r="15" spans="1:30" ht="15">
      <c r="A15" s="153">
        <f t="shared" si="1"/>
        <v>8</v>
      </c>
      <c r="B15" s="223"/>
      <c r="C15" s="224" t="s">
        <v>467</v>
      </c>
      <c r="D15" s="170" t="s">
        <v>14</v>
      </c>
      <c r="E15" s="170">
        <v>1500</v>
      </c>
      <c r="F15" s="224" t="s">
        <v>213</v>
      </c>
      <c r="G15" s="196"/>
      <c r="H15" s="206"/>
      <c r="I15" s="206"/>
      <c r="J15" s="206"/>
      <c r="K15" s="192">
        <v>5</v>
      </c>
      <c r="L15" s="195">
        <v>11</v>
      </c>
      <c r="M15" s="192"/>
      <c r="N15" s="195"/>
      <c r="O15" s="202"/>
      <c r="P15" s="195"/>
      <c r="Q15" s="202"/>
      <c r="R15" s="195"/>
      <c r="S15" s="195"/>
      <c r="T15" s="195"/>
      <c r="U15" s="196">
        <v>5.5</v>
      </c>
      <c r="V15" s="200">
        <v>20</v>
      </c>
      <c r="W15" s="196">
        <v>5</v>
      </c>
      <c r="X15" s="200">
        <v>12</v>
      </c>
      <c r="Y15" s="196">
        <v>4.5</v>
      </c>
      <c r="Z15" s="200">
        <v>10</v>
      </c>
      <c r="AA15" s="158">
        <v>4</v>
      </c>
      <c r="AB15" s="186">
        <v>1</v>
      </c>
      <c r="AC15" s="196">
        <f t="shared" si="0"/>
        <v>24</v>
      </c>
      <c r="AD15" s="200">
        <f t="shared" si="0"/>
        <v>54</v>
      </c>
    </row>
    <row r="16" spans="1:30" ht="15">
      <c r="A16" s="171">
        <f t="shared" si="1"/>
        <v>9</v>
      </c>
      <c r="B16" s="233"/>
      <c r="C16" s="231" t="s">
        <v>44</v>
      </c>
      <c r="D16" s="185" t="s">
        <v>14</v>
      </c>
      <c r="E16" s="185">
        <v>1786</v>
      </c>
      <c r="F16" s="231" t="s">
        <v>30</v>
      </c>
      <c r="G16" s="208">
        <v>4.5</v>
      </c>
      <c r="H16" s="209">
        <v>1</v>
      </c>
      <c r="I16" s="178">
        <v>3</v>
      </c>
      <c r="J16" s="215">
        <v>1</v>
      </c>
      <c r="K16" s="208">
        <v>5</v>
      </c>
      <c r="L16" s="218">
        <v>3</v>
      </c>
      <c r="M16" s="208">
        <v>5</v>
      </c>
      <c r="N16" s="212">
        <v>10</v>
      </c>
      <c r="O16" s="216"/>
      <c r="P16" s="212"/>
      <c r="Q16" s="217"/>
      <c r="R16" s="212"/>
      <c r="S16" s="211">
        <v>4</v>
      </c>
      <c r="T16" s="214">
        <v>12</v>
      </c>
      <c r="U16" s="211">
        <v>4</v>
      </c>
      <c r="V16" s="214">
        <v>7</v>
      </c>
      <c r="W16" s="212"/>
      <c r="X16" s="212"/>
      <c r="Y16" s="211">
        <v>4.5</v>
      </c>
      <c r="Z16" s="214">
        <v>4</v>
      </c>
      <c r="AA16" s="176">
        <v>5.5</v>
      </c>
      <c r="AB16" s="188">
        <v>15</v>
      </c>
      <c r="AC16" s="211">
        <f t="shared" si="0"/>
        <v>35.5</v>
      </c>
      <c r="AD16" s="214">
        <f t="shared" si="0"/>
        <v>53</v>
      </c>
    </row>
    <row r="17" spans="1:30" ht="15">
      <c r="A17" s="171">
        <f t="shared" si="1"/>
        <v>10</v>
      </c>
      <c r="B17" s="230"/>
      <c r="C17" s="231" t="s">
        <v>236</v>
      </c>
      <c r="D17" s="185" t="s">
        <v>14</v>
      </c>
      <c r="E17" s="185">
        <v>1948</v>
      </c>
      <c r="F17" s="231" t="s">
        <v>30</v>
      </c>
      <c r="G17" s="211"/>
      <c r="H17" s="220"/>
      <c r="I17" s="220"/>
      <c r="J17" s="220"/>
      <c r="K17" s="208">
        <v>4</v>
      </c>
      <c r="L17" s="218">
        <v>1</v>
      </c>
      <c r="M17" s="208">
        <v>4</v>
      </c>
      <c r="N17" s="212">
        <v>6</v>
      </c>
      <c r="O17" s="211">
        <v>4.5</v>
      </c>
      <c r="P17" s="212">
        <v>10</v>
      </c>
      <c r="Q17" s="221">
        <v>4</v>
      </c>
      <c r="R17" s="212">
        <v>8</v>
      </c>
      <c r="S17" s="211">
        <v>3.5</v>
      </c>
      <c r="T17" s="214">
        <v>8</v>
      </c>
      <c r="U17" s="211">
        <v>4.5</v>
      </c>
      <c r="V17" s="214">
        <v>11</v>
      </c>
      <c r="W17" s="212"/>
      <c r="X17" s="212"/>
      <c r="Y17" s="211">
        <v>4.5</v>
      </c>
      <c r="Z17" s="214">
        <v>7</v>
      </c>
      <c r="AA17" s="217"/>
      <c r="AB17" s="214"/>
      <c r="AC17" s="211">
        <f t="shared" si="0"/>
        <v>29</v>
      </c>
      <c r="AD17" s="214">
        <f t="shared" si="0"/>
        <v>51</v>
      </c>
    </row>
    <row r="18" spans="1:30" ht="15">
      <c r="A18" s="171">
        <f t="shared" si="1"/>
        <v>11</v>
      </c>
      <c r="B18" s="230"/>
      <c r="C18" s="231" t="s">
        <v>228</v>
      </c>
      <c r="D18" s="185" t="s">
        <v>14</v>
      </c>
      <c r="E18" s="185">
        <v>1874</v>
      </c>
      <c r="F18" s="231" t="s">
        <v>20</v>
      </c>
      <c r="G18" s="208">
        <v>5.5</v>
      </c>
      <c r="H18" s="209">
        <v>13</v>
      </c>
      <c r="I18" s="220"/>
      <c r="J18" s="220"/>
      <c r="K18" s="208">
        <v>4.5</v>
      </c>
      <c r="L18" s="218">
        <v>1</v>
      </c>
      <c r="M18" s="208"/>
      <c r="N18" s="218"/>
      <c r="O18" s="217"/>
      <c r="P18" s="218"/>
      <c r="Q18" s="217"/>
      <c r="R18" s="218"/>
      <c r="S18" s="218"/>
      <c r="T18" s="218"/>
      <c r="U18" s="218"/>
      <c r="V18" s="218"/>
      <c r="W18" s="211">
        <v>5.5</v>
      </c>
      <c r="X18" s="214">
        <v>17</v>
      </c>
      <c r="Y18" s="211">
        <v>4.5</v>
      </c>
      <c r="Z18" s="214">
        <v>6</v>
      </c>
      <c r="AA18" s="176">
        <v>5</v>
      </c>
      <c r="AB18" s="188">
        <v>11</v>
      </c>
      <c r="AC18" s="211">
        <f t="shared" si="0"/>
        <v>25</v>
      </c>
      <c r="AD18" s="214">
        <f t="shared" si="0"/>
        <v>48</v>
      </c>
    </row>
    <row r="19" spans="1:30" ht="12.75">
      <c r="A19" s="171">
        <f t="shared" si="1"/>
        <v>12</v>
      </c>
      <c r="B19" s="233" t="s">
        <v>487</v>
      </c>
      <c r="C19" s="231" t="s">
        <v>13</v>
      </c>
      <c r="D19" s="185" t="s">
        <v>14</v>
      </c>
      <c r="E19" s="185">
        <v>1992</v>
      </c>
      <c r="F19" s="231" t="s">
        <v>15</v>
      </c>
      <c r="G19" s="208">
        <v>6</v>
      </c>
      <c r="H19" s="209">
        <v>20</v>
      </c>
      <c r="I19" s="178">
        <v>5.5</v>
      </c>
      <c r="J19" s="215">
        <v>13</v>
      </c>
      <c r="K19" s="208">
        <v>6</v>
      </c>
      <c r="L19" s="218">
        <v>15</v>
      </c>
      <c r="M19" s="208"/>
      <c r="N19" s="218"/>
      <c r="O19" s="217"/>
      <c r="P19" s="218"/>
      <c r="Q19" s="217"/>
      <c r="R19" s="218"/>
      <c r="S19" s="218"/>
      <c r="T19" s="218"/>
      <c r="U19" s="218"/>
      <c r="V19" s="218"/>
      <c r="W19" s="218"/>
      <c r="X19" s="218"/>
      <c r="Y19" s="218"/>
      <c r="Z19" s="218"/>
      <c r="AA19" s="217"/>
      <c r="AB19" s="218"/>
      <c r="AC19" s="211">
        <f t="shared" si="0"/>
        <v>17.5</v>
      </c>
      <c r="AD19" s="214">
        <f t="shared" si="0"/>
        <v>48</v>
      </c>
    </row>
    <row r="20" spans="1:30" ht="15">
      <c r="A20" s="171">
        <f t="shared" si="1"/>
        <v>13</v>
      </c>
      <c r="B20" s="233"/>
      <c r="C20" s="231" t="s">
        <v>226</v>
      </c>
      <c r="D20" s="185" t="s">
        <v>14</v>
      </c>
      <c r="E20" s="185">
        <v>1745</v>
      </c>
      <c r="F20" s="231" t="s">
        <v>36</v>
      </c>
      <c r="G20" s="211"/>
      <c r="H20" s="220"/>
      <c r="I20" s="178">
        <v>3.5</v>
      </c>
      <c r="J20" s="215">
        <v>1</v>
      </c>
      <c r="K20" s="208">
        <v>4.5</v>
      </c>
      <c r="L20" s="218">
        <v>1</v>
      </c>
      <c r="M20" s="208">
        <v>4</v>
      </c>
      <c r="N20" s="212">
        <v>1</v>
      </c>
      <c r="O20" s="211">
        <v>5</v>
      </c>
      <c r="P20" s="212">
        <v>12</v>
      </c>
      <c r="Q20" s="221">
        <v>5</v>
      </c>
      <c r="R20" s="212">
        <v>13</v>
      </c>
      <c r="S20" s="212"/>
      <c r="T20" s="212"/>
      <c r="U20" s="212"/>
      <c r="V20" s="212"/>
      <c r="W20" s="211">
        <v>5.5</v>
      </c>
      <c r="X20" s="214">
        <v>15</v>
      </c>
      <c r="Y20" s="211">
        <v>4</v>
      </c>
      <c r="Z20" s="214">
        <v>1</v>
      </c>
      <c r="AA20" s="176">
        <v>4</v>
      </c>
      <c r="AB20" s="188">
        <v>2</v>
      </c>
      <c r="AC20" s="211">
        <f t="shared" si="0"/>
        <v>35.5</v>
      </c>
      <c r="AD20" s="214">
        <f t="shared" si="0"/>
        <v>46</v>
      </c>
    </row>
    <row r="21" spans="1:30" ht="15">
      <c r="A21" s="171">
        <f t="shared" si="1"/>
        <v>14</v>
      </c>
      <c r="B21" s="233"/>
      <c r="C21" s="231" t="s">
        <v>219</v>
      </c>
      <c r="D21" s="185" t="s">
        <v>14</v>
      </c>
      <c r="E21" s="185">
        <v>1810</v>
      </c>
      <c r="F21" s="231" t="s">
        <v>217</v>
      </c>
      <c r="G21" s="208">
        <v>5</v>
      </c>
      <c r="H21" s="209">
        <v>5</v>
      </c>
      <c r="I21" s="178">
        <v>5</v>
      </c>
      <c r="J21" s="215">
        <v>9</v>
      </c>
      <c r="K21" s="208">
        <v>5</v>
      </c>
      <c r="L21" s="218">
        <v>5</v>
      </c>
      <c r="M21" s="208">
        <v>4</v>
      </c>
      <c r="N21" s="212">
        <v>1</v>
      </c>
      <c r="O21" s="216"/>
      <c r="P21" s="212"/>
      <c r="Q21" s="221">
        <v>4</v>
      </c>
      <c r="R21" s="212">
        <v>5</v>
      </c>
      <c r="S21" s="212"/>
      <c r="T21" s="212"/>
      <c r="U21" s="211">
        <v>4</v>
      </c>
      <c r="V21" s="214">
        <v>8</v>
      </c>
      <c r="W21" s="211">
        <v>5</v>
      </c>
      <c r="X21" s="214">
        <v>11</v>
      </c>
      <c r="Y21" s="211">
        <v>4</v>
      </c>
      <c r="Z21" s="214">
        <v>1</v>
      </c>
      <c r="AA21" s="217"/>
      <c r="AB21" s="214"/>
      <c r="AC21" s="211">
        <f t="shared" si="0"/>
        <v>36</v>
      </c>
      <c r="AD21" s="214">
        <f t="shared" si="0"/>
        <v>45</v>
      </c>
    </row>
    <row r="22" spans="1:30" ht="15">
      <c r="A22" s="171">
        <f t="shared" si="1"/>
        <v>15</v>
      </c>
      <c r="B22" s="242"/>
      <c r="C22" s="235" t="s">
        <v>154</v>
      </c>
      <c r="D22" s="185" t="s">
        <v>14</v>
      </c>
      <c r="E22" s="236">
        <v>1907</v>
      </c>
      <c r="F22" s="235" t="s">
        <v>140</v>
      </c>
      <c r="G22" s="208">
        <v>5</v>
      </c>
      <c r="H22" s="209">
        <v>8</v>
      </c>
      <c r="I22" s="178">
        <v>4.5</v>
      </c>
      <c r="J22" s="215">
        <v>8</v>
      </c>
      <c r="K22" s="208">
        <v>6</v>
      </c>
      <c r="L22" s="218">
        <v>13</v>
      </c>
      <c r="M22" s="208">
        <v>4</v>
      </c>
      <c r="N22" s="212">
        <v>1</v>
      </c>
      <c r="O22" s="216"/>
      <c r="P22" s="212"/>
      <c r="Q22" s="217"/>
      <c r="R22" s="212"/>
      <c r="S22" s="212"/>
      <c r="T22" s="212"/>
      <c r="U22" s="211">
        <v>5.5</v>
      </c>
      <c r="V22" s="214">
        <v>15</v>
      </c>
      <c r="W22" s="212"/>
      <c r="X22" s="212"/>
      <c r="Y22" s="212"/>
      <c r="Z22" s="212"/>
      <c r="AA22" s="216"/>
      <c r="AB22" s="212"/>
      <c r="AC22" s="211">
        <f t="shared" si="0"/>
        <v>25</v>
      </c>
      <c r="AD22" s="214">
        <f t="shared" si="0"/>
        <v>45</v>
      </c>
    </row>
    <row r="23" spans="1:30" ht="15">
      <c r="A23" s="171">
        <f t="shared" si="1"/>
        <v>16</v>
      </c>
      <c r="B23" s="233"/>
      <c r="C23" s="231" t="s">
        <v>300</v>
      </c>
      <c r="D23" s="185" t="s">
        <v>301</v>
      </c>
      <c r="E23" s="185">
        <v>1933</v>
      </c>
      <c r="F23" s="231" t="s">
        <v>53</v>
      </c>
      <c r="G23" s="211"/>
      <c r="H23" s="210"/>
      <c r="I23" s="210"/>
      <c r="J23" s="210"/>
      <c r="K23" s="211"/>
      <c r="L23" s="210"/>
      <c r="M23" s="211">
        <v>5.5</v>
      </c>
      <c r="N23" s="212">
        <v>15</v>
      </c>
      <c r="O23" s="216"/>
      <c r="P23" s="212"/>
      <c r="Q23" s="217"/>
      <c r="R23" s="212"/>
      <c r="S23" s="212"/>
      <c r="T23" s="212"/>
      <c r="U23" s="211">
        <v>4.5</v>
      </c>
      <c r="V23" s="214">
        <v>10</v>
      </c>
      <c r="W23" s="212"/>
      <c r="X23" s="212"/>
      <c r="Y23" s="211">
        <v>4.5</v>
      </c>
      <c r="Z23" s="214">
        <v>9</v>
      </c>
      <c r="AA23" s="176">
        <v>5</v>
      </c>
      <c r="AB23" s="188">
        <v>9</v>
      </c>
      <c r="AC23" s="211">
        <f t="shared" si="0"/>
        <v>19.5</v>
      </c>
      <c r="AD23" s="214">
        <f t="shared" si="0"/>
        <v>43</v>
      </c>
    </row>
    <row r="24" spans="1:30" ht="15.75">
      <c r="A24" s="67">
        <f t="shared" si="1"/>
        <v>17</v>
      </c>
      <c r="B24" s="130"/>
      <c r="C24" s="124" t="s">
        <v>35</v>
      </c>
      <c r="D24" s="37" t="s">
        <v>14</v>
      </c>
      <c r="E24" s="37">
        <v>1745</v>
      </c>
      <c r="F24" s="124" t="s">
        <v>36</v>
      </c>
      <c r="G24" s="105">
        <v>5</v>
      </c>
      <c r="H24" s="106">
        <v>4</v>
      </c>
      <c r="I24" s="55">
        <v>5</v>
      </c>
      <c r="J24" s="107">
        <v>12</v>
      </c>
      <c r="K24" s="105">
        <v>5</v>
      </c>
      <c r="L24" s="108">
        <v>4</v>
      </c>
      <c r="M24" s="105"/>
      <c r="N24" s="108"/>
      <c r="O24" s="109">
        <v>4.5</v>
      </c>
      <c r="P24" s="110">
        <v>9</v>
      </c>
      <c r="Q24" s="114"/>
      <c r="R24" s="108"/>
      <c r="S24" s="108"/>
      <c r="T24" s="108"/>
      <c r="U24" s="108"/>
      <c r="V24" s="108"/>
      <c r="W24" s="109">
        <v>4</v>
      </c>
      <c r="X24" s="112">
        <v>7</v>
      </c>
      <c r="Y24" s="109">
        <v>3</v>
      </c>
      <c r="Z24" s="112">
        <v>1</v>
      </c>
      <c r="AA24" s="114"/>
      <c r="AB24" s="112"/>
      <c r="AC24" s="109">
        <f t="shared" si="0"/>
        <v>26.5</v>
      </c>
      <c r="AD24" s="112">
        <f t="shared" si="0"/>
        <v>37</v>
      </c>
    </row>
    <row r="25" spans="1:30" ht="15">
      <c r="A25" s="67">
        <f t="shared" si="1"/>
        <v>18</v>
      </c>
      <c r="B25" s="132"/>
      <c r="C25" s="124" t="s">
        <v>18</v>
      </c>
      <c r="D25" s="37" t="s">
        <v>14</v>
      </c>
      <c r="E25" s="37">
        <v>1884</v>
      </c>
      <c r="F25" s="124" t="s">
        <v>19</v>
      </c>
      <c r="G25" s="105">
        <v>5.5</v>
      </c>
      <c r="H25" s="106">
        <v>15</v>
      </c>
      <c r="I25" s="115"/>
      <c r="J25" s="115"/>
      <c r="K25" s="109"/>
      <c r="L25" s="115"/>
      <c r="M25" s="109"/>
      <c r="N25" s="115"/>
      <c r="O25" s="109">
        <v>5</v>
      </c>
      <c r="P25" s="110">
        <v>15</v>
      </c>
      <c r="Q25" s="109"/>
      <c r="R25" s="115"/>
      <c r="S25" s="109">
        <v>3</v>
      </c>
      <c r="T25" s="112">
        <v>5</v>
      </c>
      <c r="U25" s="115"/>
      <c r="V25" s="115"/>
      <c r="W25" s="115"/>
      <c r="X25" s="115"/>
      <c r="Y25" s="115"/>
      <c r="Z25" s="115"/>
      <c r="AA25" s="109"/>
      <c r="AB25" s="115"/>
      <c r="AC25" s="109">
        <f t="shared" si="0"/>
        <v>13.5</v>
      </c>
      <c r="AD25" s="112">
        <f t="shared" si="0"/>
        <v>35</v>
      </c>
    </row>
    <row r="26" spans="1:30" ht="15">
      <c r="A26" s="67">
        <f t="shared" si="1"/>
        <v>19</v>
      </c>
      <c r="B26" s="238"/>
      <c r="C26" s="124" t="s">
        <v>253</v>
      </c>
      <c r="D26" s="37" t="s">
        <v>14</v>
      </c>
      <c r="E26" s="37">
        <v>1603</v>
      </c>
      <c r="F26" s="124" t="s">
        <v>59</v>
      </c>
      <c r="G26" s="109"/>
      <c r="H26" s="116"/>
      <c r="I26" s="116"/>
      <c r="J26" s="116"/>
      <c r="K26" s="105">
        <v>3</v>
      </c>
      <c r="L26" s="108">
        <v>1</v>
      </c>
      <c r="M26" s="105">
        <v>4</v>
      </c>
      <c r="N26" s="110">
        <v>7</v>
      </c>
      <c r="O26" s="113"/>
      <c r="P26" s="110"/>
      <c r="Q26" s="101">
        <v>4</v>
      </c>
      <c r="R26" s="110">
        <v>4</v>
      </c>
      <c r="S26" s="109">
        <v>4</v>
      </c>
      <c r="T26" s="112">
        <v>11</v>
      </c>
      <c r="U26" s="109">
        <v>3</v>
      </c>
      <c r="V26" s="112">
        <v>1</v>
      </c>
      <c r="W26" s="109">
        <v>4.5</v>
      </c>
      <c r="X26" s="112">
        <v>9</v>
      </c>
      <c r="Y26" s="109">
        <v>3</v>
      </c>
      <c r="Z26" s="112">
        <v>1</v>
      </c>
      <c r="AA26" s="114"/>
      <c r="AB26" s="112"/>
      <c r="AC26" s="109">
        <f>G26+I26+K26+M26+O26+Q26+S26+U26+W26+Y26</f>
        <v>25.5</v>
      </c>
      <c r="AD26" s="112">
        <f aca="true" t="shared" si="2" ref="AD26:AD89">H26+J26+L26+N26+P26+R26+T26+V26+X26+Z26+AB26</f>
        <v>34</v>
      </c>
    </row>
    <row r="27" spans="1:30" ht="12.75">
      <c r="A27" s="67">
        <f t="shared" si="1"/>
        <v>20</v>
      </c>
      <c r="B27" s="136"/>
      <c r="C27" s="124" t="s">
        <v>25</v>
      </c>
      <c r="D27" s="37" t="s">
        <v>14</v>
      </c>
      <c r="E27" s="37">
        <v>1852</v>
      </c>
      <c r="F27" s="124" t="s">
        <v>26</v>
      </c>
      <c r="G27" s="105">
        <v>5</v>
      </c>
      <c r="H27" s="106">
        <v>9</v>
      </c>
      <c r="I27" s="55">
        <v>6</v>
      </c>
      <c r="J27" s="107">
        <v>15</v>
      </c>
      <c r="K27" s="109"/>
      <c r="L27" s="115"/>
      <c r="M27" s="109"/>
      <c r="N27" s="115"/>
      <c r="O27" s="109"/>
      <c r="P27" s="115"/>
      <c r="Q27" s="109"/>
      <c r="R27" s="115"/>
      <c r="S27" s="109">
        <v>3.5</v>
      </c>
      <c r="T27" s="112">
        <v>10</v>
      </c>
      <c r="U27" s="115"/>
      <c r="V27" s="115"/>
      <c r="W27" s="115"/>
      <c r="X27" s="115"/>
      <c r="Y27" s="115"/>
      <c r="Z27" s="115"/>
      <c r="AA27" s="109"/>
      <c r="AB27" s="115"/>
      <c r="AC27" s="109">
        <f aca="true" t="shared" si="3" ref="AC27:AC67">G27+I27+K27+M27+O27+Q27+S27+U27+W27+Y27+AA27</f>
        <v>14.5</v>
      </c>
      <c r="AD27" s="112">
        <f t="shared" si="2"/>
        <v>34</v>
      </c>
    </row>
    <row r="28" spans="1:30" ht="15.75">
      <c r="A28" s="67">
        <f t="shared" si="1"/>
        <v>21</v>
      </c>
      <c r="B28" s="130"/>
      <c r="C28" s="124" t="s">
        <v>211</v>
      </c>
      <c r="D28" s="37" t="s">
        <v>14</v>
      </c>
      <c r="E28" s="37">
        <v>1936</v>
      </c>
      <c r="F28" s="124" t="s">
        <v>53</v>
      </c>
      <c r="G28" s="109"/>
      <c r="H28" s="116"/>
      <c r="I28" s="55">
        <v>4.5</v>
      </c>
      <c r="J28" s="107">
        <v>5</v>
      </c>
      <c r="K28" s="105">
        <v>6</v>
      </c>
      <c r="L28" s="108">
        <v>17</v>
      </c>
      <c r="M28" s="105">
        <v>4</v>
      </c>
      <c r="N28" s="110">
        <v>3</v>
      </c>
      <c r="O28" s="113"/>
      <c r="P28" s="110"/>
      <c r="Q28" s="114"/>
      <c r="R28" s="110"/>
      <c r="S28" s="110"/>
      <c r="T28" s="110"/>
      <c r="U28" s="109">
        <v>0</v>
      </c>
      <c r="V28" s="112">
        <v>1</v>
      </c>
      <c r="W28" s="110"/>
      <c r="X28" s="110"/>
      <c r="Y28" s="109">
        <v>4.5</v>
      </c>
      <c r="Z28" s="112">
        <v>5</v>
      </c>
      <c r="AA28" s="114"/>
      <c r="AB28" s="112"/>
      <c r="AC28" s="109">
        <f t="shared" si="3"/>
        <v>19</v>
      </c>
      <c r="AD28" s="112">
        <f t="shared" si="2"/>
        <v>31</v>
      </c>
    </row>
    <row r="29" spans="1:30" ht="15.75">
      <c r="A29" s="67">
        <f t="shared" si="1"/>
        <v>22</v>
      </c>
      <c r="B29" s="130"/>
      <c r="C29" s="124" t="s">
        <v>220</v>
      </c>
      <c r="D29" s="37" t="s">
        <v>14</v>
      </c>
      <c r="E29" s="37">
        <v>1688</v>
      </c>
      <c r="F29" s="124" t="s">
        <v>221</v>
      </c>
      <c r="G29" s="109"/>
      <c r="H29" s="116"/>
      <c r="I29" s="55">
        <v>4</v>
      </c>
      <c r="J29" s="107">
        <v>1</v>
      </c>
      <c r="K29" s="105">
        <v>4.5</v>
      </c>
      <c r="L29" s="108">
        <v>1</v>
      </c>
      <c r="M29" s="105">
        <v>3</v>
      </c>
      <c r="N29" s="110">
        <v>1</v>
      </c>
      <c r="O29" s="109">
        <v>4</v>
      </c>
      <c r="P29" s="110">
        <v>2</v>
      </c>
      <c r="Q29" s="101">
        <v>4.5</v>
      </c>
      <c r="R29" s="110">
        <v>11</v>
      </c>
      <c r="S29" s="109">
        <v>3</v>
      </c>
      <c r="T29" s="112">
        <v>3</v>
      </c>
      <c r="U29" s="110"/>
      <c r="V29" s="110"/>
      <c r="W29" s="109">
        <v>3</v>
      </c>
      <c r="X29" s="112">
        <v>1</v>
      </c>
      <c r="Y29" s="109">
        <v>3</v>
      </c>
      <c r="Z29" s="112">
        <v>1</v>
      </c>
      <c r="AA29" s="40">
        <v>4.5</v>
      </c>
      <c r="AB29" s="35">
        <v>7</v>
      </c>
      <c r="AC29" s="109">
        <f t="shared" si="3"/>
        <v>33.5</v>
      </c>
      <c r="AD29" s="112">
        <f t="shared" si="2"/>
        <v>28</v>
      </c>
    </row>
    <row r="30" spans="1:30" ht="15">
      <c r="A30" s="67">
        <f t="shared" si="1"/>
        <v>23</v>
      </c>
      <c r="B30" s="141" t="s">
        <v>134</v>
      </c>
      <c r="C30" s="127" t="s">
        <v>340</v>
      </c>
      <c r="D30" s="128" t="s">
        <v>14</v>
      </c>
      <c r="E30" s="142">
        <v>1547</v>
      </c>
      <c r="F30" s="127" t="s">
        <v>20</v>
      </c>
      <c r="G30" s="109"/>
      <c r="H30" s="115"/>
      <c r="I30" s="115"/>
      <c r="J30" s="115"/>
      <c r="K30" s="109"/>
      <c r="L30" s="115"/>
      <c r="M30" s="115"/>
      <c r="N30" s="115"/>
      <c r="O30" s="109">
        <v>5</v>
      </c>
      <c r="P30" s="110">
        <v>11</v>
      </c>
      <c r="Q30" s="109"/>
      <c r="R30" s="115"/>
      <c r="S30" s="115"/>
      <c r="T30" s="115"/>
      <c r="U30" s="115"/>
      <c r="V30" s="115"/>
      <c r="W30" s="109">
        <v>4.5</v>
      </c>
      <c r="X30" s="112">
        <v>8</v>
      </c>
      <c r="Y30" s="115"/>
      <c r="Z30" s="115"/>
      <c r="AA30" s="40">
        <v>4.5</v>
      </c>
      <c r="AB30" s="35">
        <v>6</v>
      </c>
      <c r="AC30" s="109">
        <f t="shared" si="3"/>
        <v>14</v>
      </c>
      <c r="AD30" s="112">
        <f t="shared" si="2"/>
        <v>25</v>
      </c>
    </row>
    <row r="31" spans="1:30" ht="15">
      <c r="A31" s="67">
        <f t="shared" si="1"/>
        <v>24</v>
      </c>
      <c r="B31" s="238"/>
      <c r="C31" s="124" t="s">
        <v>21</v>
      </c>
      <c r="D31" s="37" t="s">
        <v>14</v>
      </c>
      <c r="E31" s="37">
        <v>1806</v>
      </c>
      <c r="F31" s="124" t="s">
        <v>20</v>
      </c>
      <c r="G31" s="105">
        <v>5.5</v>
      </c>
      <c r="H31" s="106">
        <v>12</v>
      </c>
      <c r="I31" s="115"/>
      <c r="J31" s="115"/>
      <c r="K31" s="109"/>
      <c r="L31" s="115"/>
      <c r="M31" s="109"/>
      <c r="N31" s="115"/>
      <c r="O31" s="109">
        <v>4.5</v>
      </c>
      <c r="P31" s="110">
        <v>8</v>
      </c>
      <c r="Q31" s="109"/>
      <c r="R31" s="115"/>
      <c r="S31" s="115"/>
      <c r="T31" s="115"/>
      <c r="U31" s="115"/>
      <c r="V31" s="115"/>
      <c r="W31" s="109">
        <v>4</v>
      </c>
      <c r="X31" s="112">
        <v>2</v>
      </c>
      <c r="Y31" s="115"/>
      <c r="Z31" s="115"/>
      <c r="AA31" s="40">
        <v>4</v>
      </c>
      <c r="AB31" s="35">
        <v>1</v>
      </c>
      <c r="AC31" s="109">
        <f t="shared" si="3"/>
        <v>18</v>
      </c>
      <c r="AD31" s="112">
        <f t="shared" si="2"/>
        <v>23</v>
      </c>
    </row>
    <row r="32" spans="1:30" ht="15">
      <c r="A32" s="67">
        <f t="shared" si="1"/>
        <v>25</v>
      </c>
      <c r="B32" s="134" t="s">
        <v>488</v>
      </c>
      <c r="C32" s="124" t="s">
        <v>23</v>
      </c>
      <c r="D32" s="37" t="s">
        <v>14</v>
      </c>
      <c r="E32" s="37">
        <v>1772</v>
      </c>
      <c r="F32" s="124" t="s">
        <v>19</v>
      </c>
      <c r="G32" s="105">
        <v>5.5</v>
      </c>
      <c r="H32" s="106">
        <v>11</v>
      </c>
      <c r="I32" s="55">
        <v>3.5</v>
      </c>
      <c r="J32" s="107">
        <v>1</v>
      </c>
      <c r="K32" s="105">
        <v>5</v>
      </c>
      <c r="L32" s="108">
        <v>2</v>
      </c>
      <c r="M32" s="105">
        <v>4.5</v>
      </c>
      <c r="N32" s="110">
        <v>8</v>
      </c>
      <c r="O32" s="113"/>
      <c r="P32" s="110"/>
      <c r="Q32" s="114"/>
      <c r="R32" s="110"/>
      <c r="S32" s="110"/>
      <c r="T32" s="110"/>
      <c r="U32" s="110"/>
      <c r="V32" s="110"/>
      <c r="W32" s="110"/>
      <c r="X32" s="110"/>
      <c r="Y32" s="110"/>
      <c r="Z32" s="110"/>
      <c r="AA32" s="113"/>
      <c r="AB32" s="110"/>
      <c r="AC32" s="109">
        <f t="shared" si="3"/>
        <v>18.5</v>
      </c>
      <c r="AD32" s="112">
        <f t="shared" si="2"/>
        <v>22</v>
      </c>
    </row>
    <row r="33" spans="1:30" ht="15">
      <c r="A33" s="67">
        <f t="shared" si="1"/>
        <v>26</v>
      </c>
      <c r="B33" s="136"/>
      <c r="C33" s="124" t="s">
        <v>43</v>
      </c>
      <c r="D33" s="37" t="s">
        <v>14</v>
      </c>
      <c r="E33" s="37">
        <v>1943</v>
      </c>
      <c r="F33" s="124" t="s">
        <v>15</v>
      </c>
      <c r="G33" s="105">
        <v>4.5</v>
      </c>
      <c r="H33" s="106">
        <v>1</v>
      </c>
      <c r="I33" s="116"/>
      <c r="J33" s="116"/>
      <c r="K33" s="105">
        <v>4</v>
      </c>
      <c r="L33" s="108">
        <v>1</v>
      </c>
      <c r="M33" s="105">
        <v>4</v>
      </c>
      <c r="N33" s="110">
        <v>4</v>
      </c>
      <c r="O33" s="113"/>
      <c r="P33" s="110"/>
      <c r="Q33" s="114"/>
      <c r="R33" s="110"/>
      <c r="S33" s="110"/>
      <c r="T33" s="110"/>
      <c r="U33" s="110"/>
      <c r="V33" s="110"/>
      <c r="W33" s="110"/>
      <c r="X33" s="110"/>
      <c r="Y33" s="109">
        <v>5.5</v>
      </c>
      <c r="Z33" s="112">
        <v>15</v>
      </c>
      <c r="AA33" s="114"/>
      <c r="AB33" s="112"/>
      <c r="AC33" s="109">
        <f t="shared" si="3"/>
        <v>18</v>
      </c>
      <c r="AD33" s="112">
        <f t="shared" si="2"/>
        <v>21</v>
      </c>
    </row>
    <row r="34" spans="1:30" ht="12.75">
      <c r="A34" s="67">
        <f t="shared" si="1"/>
        <v>27</v>
      </c>
      <c r="B34" s="238"/>
      <c r="C34" s="124" t="s">
        <v>231</v>
      </c>
      <c r="D34" s="37" t="s">
        <v>14</v>
      </c>
      <c r="E34" s="37">
        <v>1896</v>
      </c>
      <c r="F34" s="124" t="s">
        <v>53</v>
      </c>
      <c r="G34" s="109"/>
      <c r="H34" s="116"/>
      <c r="I34" s="116"/>
      <c r="J34" s="116"/>
      <c r="K34" s="105">
        <v>4</v>
      </c>
      <c r="L34" s="108">
        <v>1</v>
      </c>
      <c r="M34" s="105"/>
      <c r="N34" s="108"/>
      <c r="O34" s="114"/>
      <c r="P34" s="108"/>
      <c r="Q34" s="114"/>
      <c r="R34" s="108"/>
      <c r="S34" s="108"/>
      <c r="T34" s="108"/>
      <c r="U34" s="109">
        <v>5</v>
      </c>
      <c r="V34" s="112">
        <v>12</v>
      </c>
      <c r="W34" s="108"/>
      <c r="X34" s="108"/>
      <c r="Y34" s="109">
        <v>4.5</v>
      </c>
      <c r="Z34" s="112">
        <v>8</v>
      </c>
      <c r="AA34" s="114"/>
      <c r="AB34" s="112"/>
      <c r="AC34" s="109">
        <f t="shared" si="3"/>
        <v>13.5</v>
      </c>
      <c r="AD34" s="112">
        <f t="shared" si="2"/>
        <v>21</v>
      </c>
    </row>
    <row r="35" spans="1:30" ht="15">
      <c r="A35" s="67">
        <f t="shared" si="1"/>
        <v>28</v>
      </c>
      <c r="B35" s="131"/>
      <c r="C35" s="124" t="s">
        <v>210</v>
      </c>
      <c r="D35" s="37" t="s">
        <v>14</v>
      </c>
      <c r="E35" s="37">
        <v>1890</v>
      </c>
      <c r="F35" s="124" t="s">
        <v>86</v>
      </c>
      <c r="G35" s="109"/>
      <c r="H35" s="116"/>
      <c r="I35" s="116"/>
      <c r="J35" s="116"/>
      <c r="K35" s="105">
        <v>6.5</v>
      </c>
      <c r="L35" s="108">
        <v>20</v>
      </c>
      <c r="M35" s="105">
        <v>0</v>
      </c>
      <c r="N35" s="110">
        <v>1</v>
      </c>
      <c r="O35" s="113"/>
      <c r="P35" s="110"/>
      <c r="Q35" s="114"/>
      <c r="R35" s="110"/>
      <c r="S35" s="110"/>
      <c r="T35" s="110"/>
      <c r="U35" s="110"/>
      <c r="V35" s="110"/>
      <c r="W35" s="110"/>
      <c r="X35" s="110"/>
      <c r="Y35" s="110"/>
      <c r="Z35" s="110"/>
      <c r="AA35" s="113"/>
      <c r="AB35" s="110"/>
      <c r="AC35" s="109">
        <f t="shared" si="3"/>
        <v>6.5</v>
      </c>
      <c r="AD35" s="112">
        <f t="shared" si="2"/>
        <v>21</v>
      </c>
    </row>
    <row r="36" spans="1:30" ht="12.75">
      <c r="A36" s="67">
        <f t="shared" si="1"/>
        <v>29</v>
      </c>
      <c r="B36" s="132" t="s">
        <v>488</v>
      </c>
      <c r="C36" s="124" t="s">
        <v>425</v>
      </c>
      <c r="D36" s="37" t="s">
        <v>14</v>
      </c>
      <c r="E36" s="37">
        <v>2256</v>
      </c>
      <c r="F36" s="124" t="s">
        <v>426</v>
      </c>
      <c r="G36" s="49"/>
      <c r="H36" s="48"/>
      <c r="I36" s="48"/>
      <c r="J36" s="48"/>
      <c r="K36" s="49"/>
      <c r="L36" s="48"/>
      <c r="M36" s="48"/>
      <c r="N36" s="48"/>
      <c r="O36" s="50"/>
      <c r="P36" s="48"/>
      <c r="Q36" s="49"/>
      <c r="R36" s="48"/>
      <c r="S36" s="109">
        <v>7</v>
      </c>
      <c r="T36" s="112">
        <v>20</v>
      </c>
      <c r="U36" s="48"/>
      <c r="V36" s="48"/>
      <c r="W36" s="48"/>
      <c r="X36" s="48"/>
      <c r="Y36" s="48"/>
      <c r="Z36" s="48"/>
      <c r="AA36" s="49"/>
      <c r="AB36" s="48"/>
      <c r="AC36" s="109">
        <f t="shared" si="3"/>
        <v>7</v>
      </c>
      <c r="AD36" s="112">
        <f t="shared" si="2"/>
        <v>20</v>
      </c>
    </row>
    <row r="37" spans="1:30" ht="12.75">
      <c r="A37" s="67">
        <f t="shared" si="1"/>
        <v>30</v>
      </c>
      <c r="B37" s="131"/>
      <c r="C37" s="124" t="s">
        <v>465</v>
      </c>
      <c r="D37" s="37" t="s">
        <v>459</v>
      </c>
      <c r="E37" s="37">
        <v>2221</v>
      </c>
      <c r="F37" s="124" t="s">
        <v>159</v>
      </c>
      <c r="G37" s="49"/>
      <c r="H37" s="48"/>
      <c r="I37" s="48"/>
      <c r="J37" s="48"/>
      <c r="K37" s="49"/>
      <c r="L37" s="48"/>
      <c r="M37" s="48"/>
      <c r="N37" s="48"/>
      <c r="O37" s="50"/>
      <c r="P37" s="48"/>
      <c r="Q37" s="49"/>
      <c r="R37" s="48"/>
      <c r="S37" s="48"/>
      <c r="T37" s="48"/>
      <c r="U37" s="48"/>
      <c r="V37" s="48"/>
      <c r="W37" s="48"/>
      <c r="X37" s="48"/>
      <c r="Y37" s="109">
        <v>6.5</v>
      </c>
      <c r="Z37" s="112">
        <v>20</v>
      </c>
      <c r="AA37" s="114"/>
      <c r="AB37" s="112"/>
      <c r="AC37" s="109">
        <f t="shared" si="3"/>
        <v>6.5</v>
      </c>
      <c r="AD37" s="112">
        <f t="shared" si="2"/>
        <v>20</v>
      </c>
    </row>
    <row r="38" spans="1:30" ht="15">
      <c r="A38" s="67">
        <f t="shared" si="1"/>
        <v>31</v>
      </c>
      <c r="B38" s="131"/>
      <c r="C38" s="124" t="s">
        <v>298</v>
      </c>
      <c r="D38" s="37" t="s">
        <v>14</v>
      </c>
      <c r="E38" s="37">
        <v>2050</v>
      </c>
      <c r="F38" s="124" t="s">
        <v>299</v>
      </c>
      <c r="G38" s="109"/>
      <c r="H38" s="115"/>
      <c r="I38" s="115"/>
      <c r="J38" s="115"/>
      <c r="K38" s="109"/>
      <c r="L38" s="115"/>
      <c r="M38" s="109">
        <v>6.5</v>
      </c>
      <c r="N38" s="110">
        <v>20</v>
      </c>
      <c r="O38" s="113"/>
      <c r="P38" s="110"/>
      <c r="Q38" s="114"/>
      <c r="R38" s="110"/>
      <c r="S38" s="110"/>
      <c r="T38" s="110"/>
      <c r="U38" s="110"/>
      <c r="V38" s="110"/>
      <c r="W38" s="110"/>
      <c r="X38" s="110"/>
      <c r="Y38" s="110"/>
      <c r="Z38" s="110"/>
      <c r="AA38" s="113"/>
      <c r="AB38" s="110"/>
      <c r="AC38" s="109">
        <f t="shared" si="3"/>
        <v>6.5</v>
      </c>
      <c r="AD38" s="112">
        <f t="shared" si="2"/>
        <v>20</v>
      </c>
    </row>
    <row r="39" spans="1:30" ht="15">
      <c r="A39" s="67">
        <f t="shared" si="1"/>
        <v>32</v>
      </c>
      <c r="B39" s="32"/>
      <c r="C39" s="127" t="s">
        <v>178</v>
      </c>
      <c r="D39" s="128" t="s">
        <v>14</v>
      </c>
      <c r="E39" s="37">
        <v>1753</v>
      </c>
      <c r="F39" s="127" t="s">
        <v>159</v>
      </c>
      <c r="G39" s="109"/>
      <c r="H39" s="115"/>
      <c r="I39" s="55">
        <v>3.5</v>
      </c>
      <c r="J39" s="107">
        <v>1</v>
      </c>
      <c r="K39" s="109"/>
      <c r="L39" s="115"/>
      <c r="M39" s="109">
        <v>3</v>
      </c>
      <c r="N39" s="110">
        <v>1</v>
      </c>
      <c r="O39" s="113"/>
      <c r="P39" s="110"/>
      <c r="Q39" s="114"/>
      <c r="R39" s="110"/>
      <c r="S39" s="110"/>
      <c r="T39" s="110"/>
      <c r="U39" s="109">
        <v>4</v>
      </c>
      <c r="V39" s="112">
        <v>6</v>
      </c>
      <c r="W39" s="110"/>
      <c r="X39" s="110"/>
      <c r="Y39" s="109">
        <v>5</v>
      </c>
      <c r="Z39" s="112">
        <v>11</v>
      </c>
      <c r="AA39" s="114"/>
      <c r="AB39" s="112"/>
      <c r="AC39" s="109">
        <f t="shared" si="3"/>
        <v>15.5</v>
      </c>
      <c r="AD39" s="112">
        <f t="shared" si="2"/>
        <v>19</v>
      </c>
    </row>
    <row r="40" spans="1:30" ht="15">
      <c r="A40" s="67">
        <f t="shared" si="1"/>
        <v>33</v>
      </c>
      <c r="B40" s="32"/>
      <c r="C40" s="127" t="s">
        <v>344</v>
      </c>
      <c r="D40" s="128" t="s">
        <v>14</v>
      </c>
      <c r="E40" s="128">
        <v>1764</v>
      </c>
      <c r="F40" s="127" t="s">
        <v>20</v>
      </c>
      <c r="G40" s="105">
        <v>4</v>
      </c>
      <c r="H40" s="106">
        <v>1</v>
      </c>
      <c r="I40" s="115"/>
      <c r="J40" s="115"/>
      <c r="K40" s="109"/>
      <c r="L40" s="115"/>
      <c r="M40" s="115"/>
      <c r="N40" s="115"/>
      <c r="O40" s="109">
        <v>4.5</v>
      </c>
      <c r="P40" s="110">
        <v>7</v>
      </c>
      <c r="Q40" s="109"/>
      <c r="R40" s="115"/>
      <c r="S40" s="115"/>
      <c r="T40" s="115"/>
      <c r="U40" s="115"/>
      <c r="V40" s="115"/>
      <c r="W40" s="109">
        <v>5</v>
      </c>
      <c r="X40" s="112">
        <v>10</v>
      </c>
      <c r="Y40" s="115"/>
      <c r="Z40" s="115"/>
      <c r="AA40" s="109"/>
      <c r="AB40" s="115"/>
      <c r="AC40" s="109">
        <f t="shared" si="3"/>
        <v>13.5</v>
      </c>
      <c r="AD40" s="112">
        <f t="shared" si="2"/>
        <v>18</v>
      </c>
    </row>
    <row r="41" spans="1:30" ht="15">
      <c r="A41" s="67">
        <f t="shared" si="1"/>
        <v>34</v>
      </c>
      <c r="B41" s="131"/>
      <c r="C41" s="124" t="s">
        <v>60</v>
      </c>
      <c r="D41" s="37" t="s">
        <v>14</v>
      </c>
      <c r="E41" s="37">
        <v>1500</v>
      </c>
      <c r="F41" s="124" t="s">
        <v>61</v>
      </c>
      <c r="G41" s="105">
        <v>4</v>
      </c>
      <c r="H41" s="106">
        <v>1</v>
      </c>
      <c r="I41" s="55">
        <v>3</v>
      </c>
      <c r="J41" s="107">
        <v>1</v>
      </c>
      <c r="K41" s="109"/>
      <c r="L41" s="115"/>
      <c r="M41" s="109"/>
      <c r="N41" s="115"/>
      <c r="O41" s="109"/>
      <c r="P41" s="115"/>
      <c r="Q41" s="101">
        <v>4</v>
      </c>
      <c r="R41" s="110">
        <v>6</v>
      </c>
      <c r="S41" s="110"/>
      <c r="T41" s="110"/>
      <c r="U41" s="109">
        <v>3</v>
      </c>
      <c r="V41" s="112">
        <v>1</v>
      </c>
      <c r="W41" s="109">
        <v>4</v>
      </c>
      <c r="X41" s="112">
        <v>6</v>
      </c>
      <c r="Y41" s="109">
        <v>4</v>
      </c>
      <c r="Z41" s="112">
        <v>1</v>
      </c>
      <c r="AA41" s="40">
        <v>3.5</v>
      </c>
      <c r="AB41" s="35">
        <v>1</v>
      </c>
      <c r="AC41" s="109">
        <f t="shared" si="3"/>
        <v>25.5</v>
      </c>
      <c r="AD41" s="112">
        <f t="shared" si="2"/>
        <v>17</v>
      </c>
    </row>
    <row r="42" spans="1:30" ht="15">
      <c r="A42" s="67">
        <f t="shared" si="1"/>
        <v>35</v>
      </c>
      <c r="B42" s="131"/>
      <c r="C42" s="127" t="s">
        <v>339</v>
      </c>
      <c r="D42" s="128" t="s">
        <v>14</v>
      </c>
      <c r="E42" s="128">
        <v>1789</v>
      </c>
      <c r="F42" s="127" t="s">
        <v>53</v>
      </c>
      <c r="G42" s="109"/>
      <c r="H42" s="115"/>
      <c r="I42" s="115"/>
      <c r="J42" s="115"/>
      <c r="K42" s="109"/>
      <c r="L42" s="115"/>
      <c r="M42" s="115"/>
      <c r="N42" s="115"/>
      <c r="O42" s="109">
        <v>5</v>
      </c>
      <c r="P42" s="110">
        <v>13</v>
      </c>
      <c r="Q42" s="109"/>
      <c r="R42" s="115"/>
      <c r="S42" s="115"/>
      <c r="T42" s="115"/>
      <c r="U42" s="115"/>
      <c r="V42" s="115"/>
      <c r="W42" s="109">
        <v>4</v>
      </c>
      <c r="X42" s="112">
        <v>4</v>
      </c>
      <c r="Y42" s="115"/>
      <c r="Z42" s="115"/>
      <c r="AA42" s="109"/>
      <c r="AB42" s="115"/>
      <c r="AC42" s="109">
        <f t="shared" si="3"/>
        <v>9</v>
      </c>
      <c r="AD42" s="112">
        <f t="shared" si="2"/>
        <v>17</v>
      </c>
    </row>
    <row r="43" spans="1:30" ht="15">
      <c r="A43" s="67">
        <f t="shared" si="1"/>
        <v>36</v>
      </c>
      <c r="B43" s="131"/>
      <c r="C43" s="124" t="s">
        <v>493</v>
      </c>
      <c r="D43" s="124" t="s">
        <v>14</v>
      </c>
      <c r="E43" s="142">
        <v>2175</v>
      </c>
      <c r="F43" s="124" t="s">
        <v>385</v>
      </c>
      <c r="G43" s="49"/>
      <c r="H43" s="48"/>
      <c r="I43" s="48"/>
      <c r="J43" s="48"/>
      <c r="K43" s="49"/>
      <c r="L43" s="48"/>
      <c r="M43" s="48"/>
      <c r="N43" s="48"/>
      <c r="O43" s="50"/>
      <c r="P43" s="48"/>
      <c r="Q43" s="49"/>
      <c r="R43" s="48"/>
      <c r="S43" s="48"/>
      <c r="T43" s="48"/>
      <c r="U43" s="48"/>
      <c r="V43" s="48"/>
      <c r="W43" s="48"/>
      <c r="X43" s="48"/>
      <c r="Y43" s="48"/>
      <c r="Z43" s="48"/>
      <c r="AA43" s="40">
        <v>6</v>
      </c>
      <c r="AB43" s="35">
        <v>17</v>
      </c>
      <c r="AC43" s="109">
        <f t="shared" si="3"/>
        <v>6</v>
      </c>
      <c r="AD43" s="112">
        <f t="shared" si="2"/>
        <v>17</v>
      </c>
    </row>
    <row r="44" spans="1:30" ht="12.75">
      <c r="A44" s="67">
        <f t="shared" si="1"/>
        <v>37</v>
      </c>
      <c r="B44" s="131"/>
      <c r="C44" s="124" t="s">
        <v>232</v>
      </c>
      <c r="D44" s="37" t="s">
        <v>14</v>
      </c>
      <c r="E44" s="37">
        <v>1811</v>
      </c>
      <c r="F44" s="124" t="s">
        <v>30</v>
      </c>
      <c r="G44" s="109"/>
      <c r="H44" s="116"/>
      <c r="I44" s="55">
        <v>5</v>
      </c>
      <c r="J44" s="107">
        <v>10</v>
      </c>
      <c r="K44" s="105">
        <v>4</v>
      </c>
      <c r="L44" s="108">
        <v>1</v>
      </c>
      <c r="M44" s="105"/>
      <c r="N44" s="108"/>
      <c r="O44" s="114"/>
      <c r="P44" s="108"/>
      <c r="Q44" s="114"/>
      <c r="R44" s="108"/>
      <c r="S44" s="108"/>
      <c r="T44" s="108"/>
      <c r="U44" s="108"/>
      <c r="V44" s="108"/>
      <c r="W44" s="108"/>
      <c r="X44" s="108"/>
      <c r="Y44" s="109">
        <v>4.5</v>
      </c>
      <c r="Z44" s="112">
        <v>3</v>
      </c>
      <c r="AA44" s="114"/>
      <c r="AB44" s="112"/>
      <c r="AC44" s="109">
        <f t="shared" si="3"/>
        <v>13.5</v>
      </c>
      <c r="AD44" s="112">
        <f t="shared" si="2"/>
        <v>14</v>
      </c>
    </row>
    <row r="45" spans="1:30" ht="12.75">
      <c r="A45" s="67">
        <f t="shared" si="1"/>
        <v>38</v>
      </c>
      <c r="B45" s="131"/>
      <c r="C45" s="124" t="s">
        <v>222</v>
      </c>
      <c r="D45" s="37" t="s">
        <v>14</v>
      </c>
      <c r="E45" s="37">
        <v>1835</v>
      </c>
      <c r="F45" s="124" t="s">
        <v>26</v>
      </c>
      <c r="G45" s="109"/>
      <c r="H45" s="116"/>
      <c r="I45" s="116"/>
      <c r="J45" s="116"/>
      <c r="K45" s="105">
        <v>4.5</v>
      </c>
      <c r="L45" s="108">
        <v>1</v>
      </c>
      <c r="M45" s="105"/>
      <c r="N45" s="108"/>
      <c r="O45" s="114"/>
      <c r="P45" s="108"/>
      <c r="Q45" s="114"/>
      <c r="R45" s="108"/>
      <c r="S45" s="108"/>
      <c r="T45" s="108"/>
      <c r="U45" s="108"/>
      <c r="V45" s="108"/>
      <c r="W45" s="108"/>
      <c r="X45" s="108"/>
      <c r="Y45" s="109">
        <v>5</v>
      </c>
      <c r="Z45" s="112">
        <v>13</v>
      </c>
      <c r="AA45" s="114"/>
      <c r="AB45" s="112"/>
      <c r="AC45" s="109">
        <f t="shared" si="3"/>
        <v>9.5</v>
      </c>
      <c r="AD45" s="112">
        <f t="shared" si="2"/>
        <v>14</v>
      </c>
    </row>
    <row r="46" spans="1:30" ht="15">
      <c r="A46" s="67">
        <f t="shared" si="1"/>
        <v>39</v>
      </c>
      <c r="B46" s="32"/>
      <c r="C46" s="124" t="s">
        <v>227</v>
      </c>
      <c r="D46" s="37" t="s">
        <v>14</v>
      </c>
      <c r="E46" s="37">
        <v>1510</v>
      </c>
      <c r="F46" s="124" t="s">
        <v>32</v>
      </c>
      <c r="G46" s="105">
        <v>1</v>
      </c>
      <c r="H46" s="106">
        <v>1</v>
      </c>
      <c r="I46" s="116"/>
      <c r="J46" s="116"/>
      <c r="K46" s="105">
        <v>4.5</v>
      </c>
      <c r="L46" s="108">
        <v>1</v>
      </c>
      <c r="M46" s="105">
        <v>2.5</v>
      </c>
      <c r="N46" s="110">
        <v>1</v>
      </c>
      <c r="O46" s="113"/>
      <c r="P46" s="110"/>
      <c r="Q46" s="114"/>
      <c r="R46" s="110"/>
      <c r="S46" s="110"/>
      <c r="T46" s="110"/>
      <c r="U46" s="109">
        <v>3</v>
      </c>
      <c r="V46" s="112">
        <v>1</v>
      </c>
      <c r="W46" s="110"/>
      <c r="X46" s="110"/>
      <c r="Y46" s="109">
        <v>2.5</v>
      </c>
      <c r="Z46" s="112">
        <v>1</v>
      </c>
      <c r="AA46" s="40">
        <v>5</v>
      </c>
      <c r="AB46" s="35">
        <v>8</v>
      </c>
      <c r="AC46" s="109">
        <f t="shared" si="3"/>
        <v>18.5</v>
      </c>
      <c r="AD46" s="112">
        <f t="shared" si="2"/>
        <v>13</v>
      </c>
    </row>
    <row r="47" spans="1:30" ht="12.75">
      <c r="A47" s="67">
        <f t="shared" si="1"/>
        <v>40</v>
      </c>
      <c r="B47" s="131"/>
      <c r="C47" s="124" t="s">
        <v>216</v>
      </c>
      <c r="D47" s="37" t="s">
        <v>14</v>
      </c>
      <c r="E47" s="37">
        <v>1766</v>
      </c>
      <c r="F47" s="124" t="s">
        <v>217</v>
      </c>
      <c r="G47" s="109"/>
      <c r="H47" s="116"/>
      <c r="I47" s="55">
        <v>4</v>
      </c>
      <c r="J47" s="107">
        <v>4</v>
      </c>
      <c r="K47" s="105">
        <v>5</v>
      </c>
      <c r="L47" s="108">
        <v>7</v>
      </c>
      <c r="M47" s="105"/>
      <c r="N47" s="108"/>
      <c r="O47" s="114"/>
      <c r="P47" s="108"/>
      <c r="Q47" s="114"/>
      <c r="R47" s="108"/>
      <c r="S47" s="108"/>
      <c r="T47" s="108"/>
      <c r="U47" s="108"/>
      <c r="V47" s="108"/>
      <c r="W47" s="108"/>
      <c r="X47" s="108"/>
      <c r="Y47" s="109">
        <v>4.5</v>
      </c>
      <c r="Z47" s="112">
        <v>2</v>
      </c>
      <c r="AA47" s="114"/>
      <c r="AB47" s="112"/>
      <c r="AC47" s="109">
        <f t="shared" si="3"/>
        <v>13.5</v>
      </c>
      <c r="AD47" s="112">
        <f t="shared" si="2"/>
        <v>13</v>
      </c>
    </row>
    <row r="48" spans="1:30" ht="15">
      <c r="A48" s="67">
        <f t="shared" si="1"/>
        <v>41</v>
      </c>
      <c r="B48" s="132"/>
      <c r="C48" s="124" t="s">
        <v>302</v>
      </c>
      <c r="D48" s="37" t="s">
        <v>14</v>
      </c>
      <c r="E48" s="37">
        <v>1961</v>
      </c>
      <c r="F48" s="124" t="s">
        <v>159</v>
      </c>
      <c r="G48" s="109"/>
      <c r="H48" s="115"/>
      <c r="I48" s="115"/>
      <c r="J48" s="115"/>
      <c r="K48" s="109"/>
      <c r="L48" s="115"/>
      <c r="M48" s="109">
        <v>5.5</v>
      </c>
      <c r="N48" s="110">
        <v>13</v>
      </c>
      <c r="O48" s="113"/>
      <c r="P48" s="110"/>
      <c r="Q48" s="114"/>
      <c r="R48" s="110"/>
      <c r="S48" s="110"/>
      <c r="T48" s="110"/>
      <c r="U48" s="110"/>
      <c r="V48" s="110"/>
      <c r="W48" s="110"/>
      <c r="X48" s="110"/>
      <c r="Y48" s="110"/>
      <c r="Z48" s="110"/>
      <c r="AA48" s="113"/>
      <c r="AB48" s="110"/>
      <c r="AC48" s="109">
        <f t="shared" si="3"/>
        <v>5.5</v>
      </c>
      <c r="AD48" s="112">
        <f t="shared" si="2"/>
        <v>13</v>
      </c>
    </row>
    <row r="49" spans="1:30" ht="15">
      <c r="A49" s="67">
        <f t="shared" si="1"/>
        <v>42</v>
      </c>
      <c r="B49" s="131"/>
      <c r="C49" s="124" t="s">
        <v>494</v>
      </c>
      <c r="D49" s="124" t="s">
        <v>14</v>
      </c>
      <c r="E49" s="142">
        <v>1814</v>
      </c>
      <c r="F49" s="124" t="s">
        <v>171</v>
      </c>
      <c r="G49" s="49"/>
      <c r="H49" s="48"/>
      <c r="I49" s="48"/>
      <c r="J49" s="48"/>
      <c r="K49" s="49"/>
      <c r="L49" s="48"/>
      <c r="M49" s="48"/>
      <c r="N49" s="48"/>
      <c r="O49" s="50"/>
      <c r="P49" s="48"/>
      <c r="Q49" s="49"/>
      <c r="R49" s="48"/>
      <c r="S49" s="48"/>
      <c r="T49" s="48"/>
      <c r="U49" s="48"/>
      <c r="V49" s="48"/>
      <c r="W49" s="48"/>
      <c r="X49" s="48"/>
      <c r="Y49" s="48"/>
      <c r="Z49" s="48"/>
      <c r="AA49" s="40">
        <v>5.5</v>
      </c>
      <c r="AB49" s="35">
        <v>13</v>
      </c>
      <c r="AC49" s="109">
        <f t="shared" si="3"/>
        <v>5.5</v>
      </c>
      <c r="AD49" s="112">
        <f t="shared" si="2"/>
        <v>13</v>
      </c>
    </row>
    <row r="50" spans="1:30" ht="15">
      <c r="A50" s="67">
        <f t="shared" si="1"/>
        <v>43</v>
      </c>
      <c r="B50" s="132"/>
      <c r="C50" s="124" t="s">
        <v>55</v>
      </c>
      <c r="D50" s="37" t="s">
        <v>14</v>
      </c>
      <c r="E50" s="37">
        <v>1515</v>
      </c>
      <c r="F50" s="124" t="s">
        <v>53</v>
      </c>
      <c r="G50" s="105">
        <v>4</v>
      </c>
      <c r="H50" s="106">
        <v>1</v>
      </c>
      <c r="I50" s="116"/>
      <c r="J50" s="116"/>
      <c r="K50" s="105">
        <v>3</v>
      </c>
      <c r="L50" s="108">
        <v>1</v>
      </c>
      <c r="M50" s="105">
        <v>3.5</v>
      </c>
      <c r="N50" s="110">
        <v>1</v>
      </c>
      <c r="O50" s="113"/>
      <c r="P50" s="110"/>
      <c r="Q50" s="101">
        <v>3</v>
      </c>
      <c r="R50" s="110">
        <v>1</v>
      </c>
      <c r="S50" s="109">
        <v>3</v>
      </c>
      <c r="T50" s="112">
        <v>4</v>
      </c>
      <c r="U50" s="109">
        <v>3</v>
      </c>
      <c r="V50" s="112">
        <v>1</v>
      </c>
      <c r="W50" s="109">
        <v>3</v>
      </c>
      <c r="X50" s="112">
        <v>1</v>
      </c>
      <c r="Y50" s="109">
        <v>3</v>
      </c>
      <c r="Z50" s="112">
        <v>1</v>
      </c>
      <c r="AA50" s="40">
        <v>4</v>
      </c>
      <c r="AB50" s="35">
        <v>1</v>
      </c>
      <c r="AC50" s="109">
        <f t="shared" si="3"/>
        <v>29.5</v>
      </c>
      <c r="AD50" s="112">
        <f t="shared" si="2"/>
        <v>12</v>
      </c>
    </row>
    <row r="51" spans="1:30" ht="15">
      <c r="A51" s="67">
        <f t="shared" si="1"/>
        <v>44</v>
      </c>
      <c r="B51" s="131"/>
      <c r="C51" s="124" t="s">
        <v>69</v>
      </c>
      <c r="D51" s="37" t="s">
        <v>14</v>
      </c>
      <c r="E51" s="37">
        <v>1480</v>
      </c>
      <c r="F51" s="124" t="s">
        <v>26</v>
      </c>
      <c r="G51" s="105">
        <v>3.5</v>
      </c>
      <c r="H51" s="106">
        <v>1</v>
      </c>
      <c r="I51" s="116"/>
      <c r="J51" s="116"/>
      <c r="K51" s="105">
        <v>3.5</v>
      </c>
      <c r="L51" s="108">
        <v>1</v>
      </c>
      <c r="M51" s="105"/>
      <c r="N51" s="108"/>
      <c r="O51" s="114"/>
      <c r="P51" s="108"/>
      <c r="Q51" s="101">
        <v>4.5</v>
      </c>
      <c r="R51" s="110">
        <v>9</v>
      </c>
      <c r="S51" s="110"/>
      <c r="T51" s="110"/>
      <c r="U51" s="110"/>
      <c r="V51" s="110"/>
      <c r="W51" s="110"/>
      <c r="X51" s="110"/>
      <c r="Y51" s="110"/>
      <c r="Z51" s="110"/>
      <c r="AA51" s="113"/>
      <c r="AB51" s="110"/>
      <c r="AC51" s="109">
        <f t="shared" si="3"/>
        <v>11.5</v>
      </c>
      <c r="AD51" s="112">
        <f t="shared" si="2"/>
        <v>11</v>
      </c>
    </row>
    <row r="52" spans="1:30" ht="15.75">
      <c r="A52" s="67">
        <f t="shared" si="1"/>
        <v>45</v>
      </c>
      <c r="B52" s="130"/>
      <c r="C52" s="124" t="s">
        <v>303</v>
      </c>
      <c r="D52" s="37" t="s">
        <v>14</v>
      </c>
      <c r="E52" s="37">
        <v>1816</v>
      </c>
      <c r="F52" s="124" t="s">
        <v>304</v>
      </c>
      <c r="G52" s="109"/>
      <c r="H52" s="115"/>
      <c r="I52" s="115"/>
      <c r="J52" s="115"/>
      <c r="K52" s="109"/>
      <c r="L52" s="115"/>
      <c r="M52" s="109">
        <v>5</v>
      </c>
      <c r="N52" s="110">
        <v>11</v>
      </c>
      <c r="O52" s="113"/>
      <c r="P52" s="110"/>
      <c r="Q52" s="114"/>
      <c r="R52" s="110"/>
      <c r="S52" s="110"/>
      <c r="T52" s="110"/>
      <c r="U52" s="110"/>
      <c r="V52" s="110"/>
      <c r="W52" s="110"/>
      <c r="X52" s="110"/>
      <c r="Y52" s="110"/>
      <c r="Z52" s="110"/>
      <c r="AA52" s="113"/>
      <c r="AB52" s="110"/>
      <c r="AC52" s="109">
        <f t="shared" si="3"/>
        <v>5</v>
      </c>
      <c r="AD52" s="112">
        <f t="shared" si="2"/>
        <v>11</v>
      </c>
    </row>
    <row r="53" spans="1:30" ht="12.75">
      <c r="A53" s="67">
        <f t="shared" si="1"/>
        <v>46</v>
      </c>
      <c r="B53" s="131"/>
      <c r="C53" s="127" t="s">
        <v>149</v>
      </c>
      <c r="D53" s="128" t="s">
        <v>14</v>
      </c>
      <c r="E53" s="128">
        <v>1500</v>
      </c>
      <c r="F53" s="127" t="s">
        <v>150</v>
      </c>
      <c r="G53" s="109"/>
      <c r="H53" s="115"/>
      <c r="I53" s="55">
        <v>5</v>
      </c>
      <c r="J53" s="107">
        <v>11</v>
      </c>
      <c r="K53" s="109"/>
      <c r="L53" s="115"/>
      <c r="M53" s="109"/>
      <c r="N53" s="115"/>
      <c r="O53" s="109"/>
      <c r="P53" s="115"/>
      <c r="Q53" s="109"/>
      <c r="R53" s="115"/>
      <c r="S53" s="115"/>
      <c r="T53" s="115"/>
      <c r="U53" s="115"/>
      <c r="V53" s="115"/>
      <c r="W53" s="115"/>
      <c r="X53" s="115"/>
      <c r="Y53" s="115"/>
      <c r="Z53" s="115"/>
      <c r="AA53" s="109"/>
      <c r="AB53" s="115"/>
      <c r="AC53" s="109">
        <f t="shared" si="3"/>
        <v>5</v>
      </c>
      <c r="AD53" s="112">
        <f t="shared" si="2"/>
        <v>11</v>
      </c>
    </row>
    <row r="54" spans="1:30" ht="15">
      <c r="A54" s="67">
        <f t="shared" si="1"/>
        <v>47</v>
      </c>
      <c r="B54" s="132"/>
      <c r="C54" s="124" t="s">
        <v>112</v>
      </c>
      <c r="D54" s="37" t="s">
        <v>14</v>
      </c>
      <c r="E54" s="37">
        <v>1682</v>
      </c>
      <c r="F54" s="124" t="s">
        <v>20</v>
      </c>
      <c r="G54" s="105">
        <v>0</v>
      </c>
      <c r="H54" s="106">
        <v>1</v>
      </c>
      <c r="I54" s="116"/>
      <c r="J54" s="116"/>
      <c r="K54" s="105">
        <v>4</v>
      </c>
      <c r="L54" s="108">
        <v>1</v>
      </c>
      <c r="M54" s="105">
        <v>3</v>
      </c>
      <c r="N54" s="110">
        <v>1</v>
      </c>
      <c r="O54" s="113"/>
      <c r="P54" s="110"/>
      <c r="Q54" s="114"/>
      <c r="R54" s="110"/>
      <c r="S54" s="110"/>
      <c r="T54" s="110"/>
      <c r="U54" s="109">
        <v>4</v>
      </c>
      <c r="V54" s="112">
        <v>5</v>
      </c>
      <c r="W54" s="109">
        <v>3.5</v>
      </c>
      <c r="X54" s="112">
        <v>1</v>
      </c>
      <c r="Y54" s="110"/>
      <c r="Z54" s="110"/>
      <c r="AA54" s="40">
        <v>4</v>
      </c>
      <c r="AB54" s="35">
        <v>1</v>
      </c>
      <c r="AC54" s="109">
        <f t="shared" si="3"/>
        <v>18.5</v>
      </c>
      <c r="AD54" s="112">
        <f t="shared" si="2"/>
        <v>10</v>
      </c>
    </row>
    <row r="55" spans="1:30" ht="15">
      <c r="A55" s="67">
        <f t="shared" si="1"/>
        <v>48</v>
      </c>
      <c r="B55" s="132"/>
      <c r="C55" s="127" t="s">
        <v>174</v>
      </c>
      <c r="D55" s="128" t="s">
        <v>14</v>
      </c>
      <c r="E55" s="128">
        <v>1764</v>
      </c>
      <c r="F55" s="127" t="s">
        <v>175</v>
      </c>
      <c r="G55" s="109"/>
      <c r="H55" s="115"/>
      <c r="I55" s="55">
        <v>3.5</v>
      </c>
      <c r="J55" s="107">
        <v>1</v>
      </c>
      <c r="K55" s="109"/>
      <c r="L55" s="115"/>
      <c r="M55" s="109">
        <v>5</v>
      </c>
      <c r="N55" s="110">
        <v>9</v>
      </c>
      <c r="O55" s="113"/>
      <c r="P55" s="110"/>
      <c r="Q55" s="114"/>
      <c r="R55" s="110"/>
      <c r="S55" s="110"/>
      <c r="T55" s="110"/>
      <c r="U55" s="110"/>
      <c r="V55" s="110"/>
      <c r="W55" s="110"/>
      <c r="X55" s="110"/>
      <c r="Y55" s="110"/>
      <c r="Z55" s="110"/>
      <c r="AA55" s="113"/>
      <c r="AB55" s="110"/>
      <c r="AC55" s="109">
        <f t="shared" si="3"/>
        <v>8.5</v>
      </c>
      <c r="AD55" s="112">
        <f t="shared" si="2"/>
        <v>10</v>
      </c>
    </row>
    <row r="56" spans="1:30" ht="15">
      <c r="A56" s="67">
        <f t="shared" si="1"/>
        <v>49</v>
      </c>
      <c r="B56" s="131"/>
      <c r="C56" s="124" t="s">
        <v>495</v>
      </c>
      <c r="D56" s="124" t="s">
        <v>14</v>
      </c>
      <c r="E56" s="142">
        <v>2178</v>
      </c>
      <c r="F56" s="124" t="s">
        <v>414</v>
      </c>
      <c r="G56" s="49"/>
      <c r="H56" s="48"/>
      <c r="I56" s="48"/>
      <c r="J56" s="48"/>
      <c r="K56" s="49"/>
      <c r="L56" s="48"/>
      <c r="M56" s="48"/>
      <c r="N56" s="48"/>
      <c r="O56" s="50"/>
      <c r="P56" s="48"/>
      <c r="Q56" s="49"/>
      <c r="R56" s="48"/>
      <c r="S56" s="48"/>
      <c r="T56" s="48"/>
      <c r="U56" s="48"/>
      <c r="V56" s="48"/>
      <c r="W56" s="48"/>
      <c r="X56" s="48"/>
      <c r="Y56" s="48"/>
      <c r="Z56" s="48"/>
      <c r="AA56" s="40">
        <v>5</v>
      </c>
      <c r="AB56" s="35">
        <v>10</v>
      </c>
      <c r="AC56" s="109">
        <f t="shared" si="3"/>
        <v>5</v>
      </c>
      <c r="AD56" s="112">
        <f t="shared" si="2"/>
        <v>10</v>
      </c>
    </row>
    <row r="57" spans="1:30" ht="15">
      <c r="A57" s="67">
        <f t="shared" si="1"/>
        <v>50</v>
      </c>
      <c r="B57" s="131"/>
      <c r="C57" s="124" t="s">
        <v>63</v>
      </c>
      <c r="D57" s="37" t="s">
        <v>14</v>
      </c>
      <c r="E57" s="37">
        <v>1528</v>
      </c>
      <c r="F57" s="124" t="s">
        <v>36</v>
      </c>
      <c r="G57" s="105">
        <v>4</v>
      </c>
      <c r="H57" s="106">
        <v>1</v>
      </c>
      <c r="I57" s="55">
        <v>3.5</v>
      </c>
      <c r="J57" s="107">
        <v>1</v>
      </c>
      <c r="K57" s="105">
        <v>3</v>
      </c>
      <c r="L57" s="108">
        <v>1</v>
      </c>
      <c r="M57" s="105">
        <v>2.5</v>
      </c>
      <c r="N57" s="110">
        <v>1</v>
      </c>
      <c r="O57" s="109">
        <v>3</v>
      </c>
      <c r="P57" s="110">
        <v>1</v>
      </c>
      <c r="Q57" s="101">
        <v>3</v>
      </c>
      <c r="R57" s="110">
        <v>1</v>
      </c>
      <c r="S57" s="110"/>
      <c r="T57" s="110"/>
      <c r="U57" s="110"/>
      <c r="V57" s="110"/>
      <c r="W57" s="109">
        <v>2</v>
      </c>
      <c r="X57" s="112">
        <v>1</v>
      </c>
      <c r="Y57" s="109">
        <v>2</v>
      </c>
      <c r="Z57" s="112">
        <v>1</v>
      </c>
      <c r="AA57" s="40">
        <v>3</v>
      </c>
      <c r="AB57" s="35">
        <v>1</v>
      </c>
      <c r="AC57" s="109">
        <f t="shared" si="3"/>
        <v>26</v>
      </c>
      <c r="AD57" s="112">
        <f t="shared" si="2"/>
        <v>9</v>
      </c>
    </row>
    <row r="58" spans="1:30" ht="12.75">
      <c r="A58" s="67">
        <f t="shared" si="1"/>
        <v>51</v>
      </c>
      <c r="B58" s="131"/>
      <c r="C58" s="124" t="s">
        <v>254</v>
      </c>
      <c r="D58" s="37" t="s">
        <v>14</v>
      </c>
      <c r="E58" s="37">
        <v>1495</v>
      </c>
      <c r="F58" s="124" t="s">
        <v>53</v>
      </c>
      <c r="G58" s="109"/>
      <c r="H58" s="116"/>
      <c r="I58" s="55">
        <v>2.5</v>
      </c>
      <c r="J58" s="107">
        <v>1</v>
      </c>
      <c r="K58" s="105">
        <v>3</v>
      </c>
      <c r="L58" s="108">
        <v>1</v>
      </c>
      <c r="M58" s="105"/>
      <c r="N58" s="108"/>
      <c r="O58" s="114"/>
      <c r="P58" s="108"/>
      <c r="Q58" s="114"/>
      <c r="R58" s="108"/>
      <c r="S58" s="109">
        <v>3</v>
      </c>
      <c r="T58" s="112">
        <v>6</v>
      </c>
      <c r="U58" s="108"/>
      <c r="V58" s="108"/>
      <c r="W58" s="108"/>
      <c r="X58" s="108"/>
      <c r="Y58" s="109">
        <v>2.5</v>
      </c>
      <c r="Z58" s="112">
        <v>1</v>
      </c>
      <c r="AA58" s="114"/>
      <c r="AB58" s="112"/>
      <c r="AC58" s="109">
        <f t="shared" si="3"/>
        <v>11</v>
      </c>
      <c r="AD58" s="112">
        <f t="shared" si="2"/>
        <v>9</v>
      </c>
    </row>
    <row r="59" spans="1:30" ht="15">
      <c r="A59" s="67">
        <f t="shared" si="1"/>
        <v>52</v>
      </c>
      <c r="B59" s="131"/>
      <c r="C59" s="124" t="s">
        <v>311</v>
      </c>
      <c r="D59" s="37" t="s">
        <v>14</v>
      </c>
      <c r="E59" s="37">
        <v>1508</v>
      </c>
      <c r="F59" s="124" t="s">
        <v>17</v>
      </c>
      <c r="G59" s="105">
        <v>3</v>
      </c>
      <c r="H59" s="106">
        <v>1</v>
      </c>
      <c r="I59" s="115"/>
      <c r="J59" s="115"/>
      <c r="K59" s="109"/>
      <c r="L59" s="115"/>
      <c r="M59" s="109">
        <v>3.5</v>
      </c>
      <c r="N59" s="110">
        <v>1</v>
      </c>
      <c r="O59" s="113"/>
      <c r="P59" s="110"/>
      <c r="Q59" s="114"/>
      <c r="R59" s="110"/>
      <c r="S59" s="109">
        <v>3</v>
      </c>
      <c r="T59" s="112">
        <v>2</v>
      </c>
      <c r="U59" s="109">
        <v>4</v>
      </c>
      <c r="V59" s="112">
        <v>3</v>
      </c>
      <c r="W59" s="110"/>
      <c r="X59" s="110"/>
      <c r="Y59" s="109">
        <v>4</v>
      </c>
      <c r="Z59" s="112">
        <v>1</v>
      </c>
      <c r="AA59" s="114"/>
      <c r="AB59" s="112"/>
      <c r="AC59" s="109">
        <f t="shared" si="3"/>
        <v>17.5</v>
      </c>
      <c r="AD59" s="112">
        <f t="shared" si="2"/>
        <v>8</v>
      </c>
    </row>
    <row r="60" spans="1:30" ht="15">
      <c r="A60" s="67">
        <f t="shared" si="1"/>
        <v>53</v>
      </c>
      <c r="B60" s="131"/>
      <c r="C60" s="124" t="s">
        <v>309</v>
      </c>
      <c r="D60" s="37" t="s">
        <v>14</v>
      </c>
      <c r="E60" s="37">
        <v>1634</v>
      </c>
      <c r="F60" s="124" t="s">
        <v>36</v>
      </c>
      <c r="G60" s="109"/>
      <c r="H60" s="115"/>
      <c r="I60" s="115"/>
      <c r="J60" s="115"/>
      <c r="K60" s="109"/>
      <c r="L60" s="115"/>
      <c r="M60" s="109">
        <v>3.5</v>
      </c>
      <c r="N60" s="110">
        <v>1</v>
      </c>
      <c r="O60" s="109">
        <v>4</v>
      </c>
      <c r="P60" s="110">
        <v>5</v>
      </c>
      <c r="Q60" s="101">
        <v>2.5</v>
      </c>
      <c r="R60" s="110">
        <v>1</v>
      </c>
      <c r="S60" s="110"/>
      <c r="T60" s="110"/>
      <c r="U60" s="110"/>
      <c r="V60" s="110"/>
      <c r="W60" s="110"/>
      <c r="X60" s="110"/>
      <c r="Y60" s="110"/>
      <c r="Z60" s="110"/>
      <c r="AA60" s="40">
        <v>4</v>
      </c>
      <c r="AB60" s="35">
        <v>1</v>
      </c>
      <c r="AC60" s="109">
        <f t="shared" si="3"/>
        <v>14</v>
      </c>
      <c r="AD60" s="112">
        <f t="shared" si="2"/>
        <v>8</v>
      </c>
    </row>
    <row r="61" spans="1:30" ht="12.75">
      <c r="A61" s="67">
        <f t="shared" si="1"/>
        <v>54</v>
      </c>
      <c r="B61" s="131"/>
      <c r="C61" s="124" t="s">
        <v>215</v>
      </c>
      <c r="D61" s="37" t="s">
        <v>14</v>
      </c>
      <c r="E61" s="37">
        <v>1922</v>
      </c>
      <c r="F61" s="124" t="s">
        <v>15</v>
      </c>
      <c r="G61" s="109"/>
      <c r="H61" s="116"/>
      <c r="I61" s="116"/>
      <c r="J61" s="116"/>
      <c r="K61" s="105">
        <v>5</v>
      </c>
      <c r="L61" s="108">
        <v>8</v>
      </c>
      <c r="M61" s="105"/>
      <c r="N61" s="108"/>
      <c r="O61" s="114"/>
      <c r="P61" s="108"/>
      <c r="Q61" s="114"/>
      <c r="R61" s="108"/>
      <c r="S61" s="108"/>
      <c r="T61" s="108"/>
      <c r="U61" s="108"/>
      <c r="V61" s="108"/>
      <c r="W61" s="108"/>
      <c r="X61" s="108"/>
      <c r="Y61" s="108"/>
      <c r="Z61" s="108"/>
      <c r="AA61" s="114"/>
      <c r="AB61" s="108"/>
      <c r="AC61" s="109">
        <f t="shared" si="3"/>
        <v>5</v>
      </c>
      <c r="AD61" s="112">
        <f t="shared" si="2"/>
        <v>8</v>
      </c>
    </row>
    <row r="62" spans="1:30" ht="15">
      <c r="A62" s="67">
        <f t="shared" si="1"/>
        <v>55</v>
      </c>
      <c r="B62" s="132"/>
      <c r="C62" s="124" t="s">
        <v>66</v>
      </c>
      <c r="D62" s="37" t="s">
        <v>14</v>
      </c>
      <c r="E62" s="37">
        <v>1489</v>
      </c>
      <c r="F62" s="124" t="s">
        <v>53</v>
      </c>
      <c r="G62" s="105">
        <v>3.5</v>
      </c>
      <c r="H62" s="106">
        <v>1</v>
      </c>
      <c r="I62" s="55">
        <v>3</v>
      </c>
      <c r="J62" s="107">
        <v>1</v>
      </c>
      <c r="K62" s="105">
        <v>4</v>
      </c>
      <c r="L62" s="108">
        <v>1</v>
      </c>
      <c r="M62" s="105"/>
      <c r="N62" s="108"/>
      <c r="O62" s="114"/>
      <c r="P62" s="108"/>
      <c r="Q62" s="114"/>
      <c r="R62" s="108"/>
      <c r="S62" s="108"/>
      <c r="T62" s="108"/>
      <c r="U62" s="109">
        <v>3</v>
      </c>
      <c r="V62" s="112">
        <v>1</v>
      </c>
      <c r="W62" s="109">
        <v>3</v>
      </c>
      <c r="X62" s="112">
        <v>1</v>
      </c>
      <c r="Y62" s="109">
        <v>2</v>
      </c>
      <c r="Z62" s="112">
        <v>1</v>
      </c>
      <c r="AA62" s="40">
        <v>4</v>
      </c>
      <c r="AB62" s="35">
        <v>1</v>
      </c>
      <c r="AC62" s="109">
        <f t="shared" si="3"/>
        <v>22.5</v>
      </c>
      <c r="AD62" s="112">
        <f t="shared" si="2"/>
        <v>7</v>
      </c>
    </row>
    <row r="63" spans="1:30" ht="15">
      <c r="A63" s="67">
        <f t="shared" si="1"/>
        <v>56</v>
      </c>
      <c r="B63" s="132"/>
      <c r="C63" s="127" t="s">
        <v>172</v>
      </c>
      <c r="D63" s="37" t="s">
        <v>14</v>
      </c>
      <c r="E63" s="37">
        <v>1478</v>
      </c>
      <c r="F63" s="124" t="s">
        <v>32</v>
      </c>
      <c r="G63" s="105">
        <v>4</v>
      </c>
      <c r="H63" s="106">
        <v>1</v>
      </c>
      <c r="I63" s="55">
        <v>3.5</v>
      </c>
      <c r="J63" s="107">
        <v>1</v>
      </c>
      <c r="K63" s="105">
        <v>3</v>
      </c>
      <c r="L63" s="108">
        <v>1</v>
      </c>
      <c r="M63" s="105">
        <v>2.5</v>
      </c>
      <c r="N63" s="110">
        <v>1</v>
      </c>
      <c r="O63" s="109">
        <v>3</v>
      </c>
      <c r="P63" s="110">
        <v>1</v>
      </c>
      <c r="Q63" s="101">
        <v>2.5</v>
      </c>
      <c r="R63" s="110">
        <v>1</v>
      </c>
      <c r="S63" s="110"/>
      <c r="T63" s="110"/>
      <c r="U63" s="110"/>
      <c r="V63" s="110"/>
      <c r="W63" s="110"/>
      <c r="X63" s="110"/>
      <c r="Y63" s="110"/>
      <c r="Z63" s="110"/>
      <c r="AA63" s="40">
        <v>3</v>
      </c>
      <c r="AB63" s="35">
        <v>1</v>
      </c>
      <c r="AC63" s="109">
        <f t="shared" si="3"/>
        <v>21.5</v>
      </c>
      <c r="AD63" s="112">
        <f t="shared" si="2"/>
        <v>7</v>
      </c>
    </row>
    <row r="64" spans="1:30" ht="15">
      <c r="A64" s="67">
        <f t="shared" si="1"/>
        <v>57</v>
      </c>
      <c r="B64" s="132"/>
      <c r="C64" s="124" t="s">
        <v>37</v>
      </c>
      <c r="D64" s="37" t="s">
        <v>14</v>
      </c>
      <c r="E64" s="37">
        <v>1593</v>
      </c>
      <c r="F64" s="124" t="s">
        <v>26</v>
      </c>
      <c r="G64" s="105">
        <v>5</v>
      </c>
      <c r="H64" s="106">
        <v>3</v>
      </c>
      <c r="I64" s="55">
        <v>4</v>
      </c>
      <c r="J64" s="107">
        <v>1</v>
      </c>
      <c r="K64" s="109"/>
      <c r="L64" s="115"/>
      <c r="M64" s="109">
        <v>3</v>
      </c>
      <c r="N64" s="110">
        <v>1</v>
      </c>
      <c r="O64" s="113"/>
      <c r="P64" s="110"/>
      <c r="Q64" s="114"/>
      <c r="R64" s="110"/>
      <c r="S64" s="110"/>
      <c r="T64" s="110"/>
      <c r="U64" s="109">
        <v>4</v>
      </c>
      <c r="V64" s="112">
        <v>2</v>
      </c>
      <c r="W64" s="110"/>
      <c r="X64" s="110"/>
      <c r="Y64" s="110"/>
      <c r="Z64" s="110"/>
      <c r="AA64" s="113"/>
      <c r="AB64" s="110"/>
      <c r="AC64" s="109">
        <f t="shared" si="3"/>
        <v>16</v>
      </c>
      <c r="AD64" s="112">
        <f t="shared" si="2"/>
        <v>7</v>
      </c>
    </row>
    <row r="65" spans="1:30" ht="15">
      <c r="A65" s="67">
        <f t="shared" si="1"/>
        <v>58</v>
      </c>
      <c r="B65" s="131"/>
      <c r="C65" s="124" t="s">
        <v>42</v>
      </c>
      <c r="D65" s="37" t="s">
        <v>14</v>
      </c>
      <c r="E65" s="142">
        <v>1532</v>
      </c>
      <c r="F65" s="124" t="s">
        <v>20</v>
      </c>
      <c r="G65" s="105">
        <v>4.5</v>
      </c>
      <c r="H65" s="106">
        <v>1</v>
      </c>
      <c r="I65" s="115"/>
      <c r="J65" s="115"/>
      <c r="K65" s="109"/>
      <c r="L65" s="115"/>
      <c r="M65" s="109"/>
      <c r="N65" s="115"/>
      <c r="O65" s="109"/>
      <c r="P65" s="115"/>
      <c r="Q65" s="109"/>
      <c r="R65" s="115"/>
      <c r="S65" s="115"/>
      <c r="T65" s="115"/>
      <c r="U65" s="115"/>
      <c r="V65" s="115"/>
      <c r="W65" s="109">
        <v>4</v>
      </c>
      <c r="X65" s="112">
        <v>5</v>
      </c>
      <c r="Y65" s="115"/>
      <c r="Z65" s="115"/>
      <c r="AA65" s="40">
        <v>4</v>
      </c>
      <c r="AB65" s="35">
        <v>1</v>
      </c>
      <c r="AC65" s="109">
        <f t="shared" si="3"/>
        <v>12.5</v>
      </c>
      <c r="AD65" s="112">
        <f t="shared" si="2"/>
        <v>7</v>
      </c>
    </row>
    <row r="66" spans="1:30" ht="15">
      <c r="A66" s="67">
        <f t="shared" si="1"/>
        <v>59</v>
      </c>
      <c r="B66" s="132"/>
      <c r="C66" s="127" t="s">
        <v>379</v>
      </c>
      <c r="D66" s="128" t="s">
        <v>14</v>
      </c>
      <c r="E66" s="128">
        <v>1500</v>
      </c>
      <c r="F66" s="127" t="s">
        <v>409</v>
      </c>
      <c r="G66" s="109"/>
      <c r="H66" s="115"/>
      <c r="I66" s="115"/>
      <c r="J66" s="115"/>
      <c r="K66" s="109"/>
      <c r="L66" s="115"/>
      <c r="M66" s="115"/>
      <c r="N66" s="115"/>
      <c r="O66" s="109"/>
      <c r="P66" s="115"/>
      <c r="Q66" s="101">
        <v>4</v>
      </c>
      <c r="R66" s="110">
        <v>7</v>
      </c>
      <c r="S66" s="110"/>
      <c r="T66" s="110"/>
      <c r="U66" s="110"/>
      <c r="V66" s="110"/>
      <c r="W66" s="110"/>
      <c r="X66" s="110"/>
      <c r="Y66" s="110"/>
      <c r="Z66" s="110"/>
      <c r="AA66" s="113"/>
      <c r="AB66" s="110"/>
      <c r="AC66" s="109">
        <f t="shared" si="3"/>
        <v>4</v>
      </c>
      <c r="AD66" s="112">
        <f t="shared" si="2"/>
        <v>7</v>
      </c>
    </row>
    <row r="67" spans="1:30" ht="15">
      <c r="A67" s="67">
        <f t="shared" si="1"/>
        <v>60</v>
      </c>
      <c r="B67" s="131"/>
      <c r="C67" s="124" t="s">
        <v>52</v>
      </c>
      <c r="D67" s="37" t="s">
        <v>14</v>
      </c>
      <c r="E67" s="37">
        <v>1489</v>
      </c>
      <c r="F67" s="124" t="s">
        <v>53</v>
      </c>
      <c r="G67" s="105">
        <v>4</v>
      </c>
      <c r="H67" s="106">
        <v>1</v>
      </c>
      <c r="I67" s="55">
        <v>3</v>
      </c>
      <c r="J67" s="107">
        <v>1</v>
      </c>
      <c r="K67" s="105">
        <v>2</v>
      </c>
      <c r="L67" s="108">
        <v>1</v>
      </c>
      <c r="M67" s="105"/>
      <c r="N67" s="108"/>
      <c r="O67" s="109">
        <v>3.5</v>
      </c>
      <c r="P67" s="110">
        <v>1</v>
      </c>
      <c r="Q67" s="114"/>
      <c r="R67" s="108"/>
      <c r="S67" s="108"/>
      <c r="T67" s="108"/>
      <c r="U67" s="108"/>
      <c r="V67" s="108"/>
      <c r="W67" s="109">
        <v>3</v>
      </c>
      <c r="X67" s="112">
        <v>1</v>
      </c>
      <c r="Y67" s="109">
        <v>3</v>
      </c>
      <c r="Z67" s="112">
        <v>1</v>
      </c>
      <c r="AA67" s="114"/>
      <c r="AB67" s="112"/>
      <c r="AC67" s="109">
        <f t="shared" si="3"/>
        <v>18.5</v>
      </c>
      <c r="AD67" s="112">
        <f t="shared" si="2"/>
        <v>6</v>
      </c>
    </row>
    <row r="68" spans="1:30" ht="15">
      <c r="A68" s="67">
        <f t="shared" si="1"/>
        <v>61</v>
      </c>
      <c r="B68" s="121" t="s">
        <v>134</v>
      </c>
      <c r="C68" s="124" t="s">
        <v>38</v>
      </c>
      <c r="D68" s="37" t="s">
        <v>14</v>
      </c>
      <c r="E68" s="37">
        <v>1678</v>
      </c>
      <c r="F68" s="124" t="s">
        <v>20</v>
      </c>
      <c r="G68" s="105">
        <v>5</v>
      </c>
      <c r="H68" s="106">
        <v>2</v>
      </c>
      <c r="I68" s="115"/>
      <c r="J68" s="115"/>
      <c r="K68" s="109"/>
      <c r="L68" s="115"/>
      <c r="M68" s="109"/>
      <c r="N68" s="115"/>
      <c r="O68" s="109">
        <v>4</v>
      </c>
      <c r="P68" s="110">
        <v>3</v>
      </c>
      <c r="Q68" s="109"/>
      <c r="R68" s="115"/>
      <c r="S68" s="115"/>
      <c r="T68" s="115"/>
      <c r="U68" s="115"/>
      <c r="V68" s="115"/>
      <c r="W68" s="109">
        <v>3</v>
      </c>
      <c r="X68" s="112">
        <v>1</v>
      </c>
      <c r="Y68" s="115"/>
      <c r="Z68" s="115"/>
      <c r="AA68" s="109"/>
      <c r="AB68" s="115"/>
      <c r="AC68" s="109">
        <f>G68+I68+K68+M68+O68+Q68+S68+U68+W68+Y68</f>
        <v>12</v>
      </c>
      <c r="AD68" s="112">
        <f t="shared" si="2"/>
        <v>6</v>
      </c>
    </row>
    <row r="69" spans="1:30" ht="12.75">
      <c r="A69" s="67">
        <f t="shared" si="1"/>
        <v>62</v>
      </c>
      <c r="B69" s="32"/>
      <c r="C69" s="124" t="s">
        <v>47</v>
      </c>
      <c r="D69" s="37" t="s">
        <v>14</v>
      </c>
      <c r="E69" s="37">
        <v>1727</v>
      </c>
      <c r="F69" s="124" t="s">
        <v>17</v>
      </c>
      <c r="G69" s="105">
        <v>4</v>
      </c>
      <c r="H69" s="106">
        <v>1</v>
      </c>
      <c r="I69" s="115"/>
      <c r="J69" s="115"/>
      <c r="K69" s="109"/>
      <c r="L69" s="115"/>
      <c r="M69" s="109"/>
      <c r="N69" s="115"/>
      <c r="O69" s="109"/>
      <c r="P69" s="115"/>
      <c r="Q69" s="109"/>
      <c r="R69" s="115"/>
      <c r="S69" s="115"/>
      <c r="T69" s="115"/>
      <c r="U69" s="109">
        <v>4</v>
      </c>
      <c r="V69" s="112">
        <v>4</v>
      </c>
      <c r="W69" s="115"/>
      <c r="X69" s="115"/>
      <c r="Y69" s="109">
        <v>4</v>
      </c>
      <c r="Z69" s="112">
        <v>1</v>
      </c>
      <c r="AA69" s="114"/>
      <c r="AB69" s="112"/>
      <c r="AC69" s="109">
        <f aca="true" t="shared" si="4" ref="AC69:AD101">G69+I69+K69+M69+O69+Q69+S69+U69+W69+Y69+AA69</f>
        <v>12</v>
      </c>
      <c r="AD69" s="112">
        <f t="shared" si="2"/>
        <v>6</v>
      </c>
    </row>
    <row r="70" spans="1:30" ht="15.75">
      <c r="A70" s="67">
        <f t="shared" si="1"/>
        <v>63</v>
      </c>
      <c r="B70" s="130"/>
      <c r="C70" s="124" t="s">
        <v>51</v>
      </c>
      <c r="D70" s="37" t="s">
        <v>14</v>
      </c>
      <c r="E70" s="37">
        <v>1833</v>
      </c>
      <c r="F70" s="124" t="s">
        <v>20</v>
      </c>
      <c r="G70" s="105">
        <v>4</v>
      </c>
      <c r="H70" s="106">
        <v>1</v>
      </c>
      <c r="I70" s="115"/>
      <c r="J70" s="115"/>
      <c r="K70" s="109"/>
      <c r="L70" s="115"/>
      <c r="M70" s="109"/>
      <c r="N70" s="115"/>
      <c r="O70" s="109"/>
      <c r="P70" s="115"/>
      <c r="Q70" s="109"/>
      <c r="R70" s="115"/>
      <c r="S70" s="115"/>
      <c r="T70" s="115"/>
      <c r="U70" s="115"/>
      <c r="V70" s="115"/>
      <c r="W70" s="109">
        <v>3.5</v>
      </c>
      <c r="X70" s="112">
        <v>1</v>
      </c>
      <c r="Y70" s="115"/>
      <c r="Z70" s="115"/>
      <c r="AA70" s="40">
        <v>4.5</v>
      </c>
      <c r="AB70" s="35">
        <v>4</v>
      </c>
      <c r="AC70" s="109">
        <f t="shared" si="4"/>
        <v>12</v>
      </c>
      <c r="AD70" s="112">
        <f t="shared" si="2"/>
        <v>6</v>
      </c>
    </row>
    <row r="71" spans="1:30" ht="15.75">
      <c r="A71" s="67">
        <f t="shared" si="1"/>
        <v>64</v>
      </c>
      <c r="B71" s="130"/>
      <c r="C71" s="124" t="s">
        <v>248</v>
      </c>
      <c r="D71" s="37" t="s">
        <v>14</v>
      </c>
      <c r="E71" s="37">
        <v>1582</v>
      </c>
      <c r="F71" s="124" t="s">
        <v>217</v>
      </c>
      <c r="G71" s="109"/>
      <c r="H71" s="116"/>
      <c r="I71" s="55">
        <v>3.5</v>
      </c>
      <c r="J71" s="107">
        <v>1</v>
      </c>
      <c r="K71" s="105">
        <v>3.5</v>
      </c>
      <c r="L71" s="108">
        <v>1</v>
      </c>
      <c r="M71" s="105">
        <v>4</v>
      </c>
      <c r="N71" s="110">
        <v>1</v>
      </c>
      <c r="O71" s="113"/>
      <c r="P71" s="110"/>
      <c r="Q71" s="114"/>
      <c r="R71" s="110"/>
      <c r="S71" s="110"/>
      <c r="T71" s="110"/>
      <c r="U71" s="109">
        <v>2</v>
      </c>
      <c r="V71" s="112">
        <v>1</v>
      </c>
      <c r="W71" s="110"/>
      <c r="X71" s="110"/>
      <c r="Y71" s="109">
        <v>3</v>
      </c>
      <c r="Z71" s="112">
        <v>1</v>
      </c>
      <c r="AA71" s="114"/>
      <c r="AB71" s="112"/>
      <c r="AC71" s="109">
        <f t="shared" si="4"/>
        <v>16</v>
      </c>
      <c r="AD71" s="112">
        <f t="shared" si="2"/>
        <v>5</v>
      </c>
    </row>
    <row r="72" spans="1:30" ht="15">
      <c r="A72" s="67">
        <f t="shared" si="1"/>
        <v>65</v>
      </c>
      <c r="B72" s="131"/>
      <c r="C72" s="127" t="s">
        <v>166</v>
      </c>
      <c r="D72" s="37" t="s">
        <v>14</v>
      </c>
      <c r="E72" s="128">
        <v>1576</v>
      </c>
      <c r="F72" s="127" t="s">
        <v>148</v>
      </c>
      <c r="G72" s="109"/>
      <c r="H72" s="115"/>
      <c r="I72" s="55">
        <v>4</v>
      </c>
      <c r="J72" s="107">
        <v>1</v>
      </c>
      <c r="K72" s="109"/>
      <c r="L72" s="115"/>
      <c r="M72" s="109"/>
      <c r="N72" s="115"/>
      <c r="O72" s="109"/>
      <c r="P72" s="115"/>
      <c r="Q72" s="109"/>
      <c r="R72" s="115"/>
      <c r="S72" s="115"/>
      <c r="T72" s="115"/>
      <c r="U72" s="115"/>
      <c r="V72" s="115"/>
      <c r="W72" s="115"/>
      <c r="X72" s="115"/>
      <c r="Y72" s="109">
        <v>4</v>
      </c>
      <c r="Z72" s="112">
        <v>1</v>
      </c>
      <c r="AA72" s="40">
        <v>4</v>
      </c>
      <c r="AB72" s="35">
        <v>3</v>
      </c>
      <c r="AC72" s="109">
        <f t="shared" si="4"/>
        <v>12</v>
      </c>
      <c r="AD72" s="112">
        <f t="shared" si="2"/>
        <v>5</v>
      </c>
    </row>
    <row r="73" spans="1:30" ht="15">
      <c r="A73" s="67">
        <f t="shared" si="1"/>
        <v>66</v>
      </c>
      <c r="B73" s="131"/>
      <c r="C73" s="124" t="s">
        <v>74</v>
      </c>
      <c r="D73" s="37" t="s">
        <v>14</v>
      </c>
      <c r="E73" s="37">
        <v>1438</v>
      </c>
      <c r="F73" s="124" t="s">
        <v>53</v>
      </c>
      <c r="G73" s="105">
        <v>3</v>
      </c>
      <c r="H73" s="106">
        <v>1</v>
      </c>
      <c r="I73" s="55">
        <v>2</v>
      </c>
      <c r="J73" s="107">
        <v>1</v>
      </c>
      <c r="K73" s="105">
        <v>2.5</v>
      </c>
      <c r="L73" s="108">
        <v>1</v>
      </c>
      <c r="M73" s="105"/>
      <c r="N73" s="108"/>
      <c r="O73" s="114"/>
      <c r="P73" s="108"/>
      <c r="Q73" s="114"/>
      <c r="R73" s="108"/>
      <c r="S73" s="108"/>
      <c r="T73" s="108"/>
      <c r="U73" s="108"/>
      <c r="V73" s="108"/>
      <c r="W73" s="108"/>
      <c r="X73" s="108"/>
      <c r="Y73" s="109">
        <v>1</v>
      </c>
      <c r="Z73" s="112">
        <v>1</v>
      </c>
      <c r="AA73" s="40">
        <v>3</v>
      </c>
      <c r="AB73" s="35">
        <v>1</v>
      </c>
      <c r="AC73" s="109">
        <f t="shared" si="4"/>
        <v>11.5</v>
      </c>
      <c r="AD73" s="112">
        <f t="shared" si="2"/>
        <v>5</v>
      </c>
    </row>
    <row r="74" spans="1:30" ht="15">
      <c r="A74" s="67">
        <f aca="true" t="shared" si="5" ref="A74:A137">A73+1</f>
        <v>67</v>
      </c>
      <c r="B74" s="132"/>
      <c r="C74" s="124" t="s">
        <v>249</v>
      </c>
      <c r="D74" s="37" t="s">
        <v>14</v>
      </c>
      <c r="E74" s="142">
        <v>1216</v>
      </c>
      <c r="F74" s="124" t="s">
        <v>20</v>
      </c>
      <c r="G74" s="109"/>
      <c r="H74" s="116"/>
      <c r="I74" s="116"/>
      <c r="J74" s="116"/>
      <c r="K74" s="105">
        <v>3.5</v>
      </c>
      <c r="L74" s="108">
        <v>1</v>
      </c>
      <c r="M74" s="105"/>
      <c r="N74" s="108"/>
      <c r="O74" s="109">
        <v>3.5</v>
      </c>
      <c r="P74" s="110">
        <v>1</v>
      </c>
      <c r="Q74" s="114"/>
      <c r="R74" s="108"/>
      <c r="S74" s="108"/>
      <c r="T74" s="108"/>
      <c r="U74" s="108"/>
      <c r="V74" s="108"/>
      <c r="W74" s="109">
        <v>3</v>
      </c>
      <c r="X74" s="112">
        <v>1</v>
      </c>
      <c r="Y74" s="108"/>
      <c r="Z74" s="108"/>
      <c r="AA74" s="40">
        <v>4</v>
      </c>
      <c r="AB74" s="35">
        <v>1</v>
      </c>
      <c r="AC74" s="109">
        <f t="shared" si="4"/>
        <v>14</v>
      </c>
      <c r="AD74" s="112">
        <f t="shared" si="2"/>
        <v>4</v>
      </c>
    </row>
    <row r="75" spans="1:30" ht="15">
      <c r="A75" s="67">
        <f t="shared" si="5"/>
        <v>68</v>
      </c>
      <c r="B75" s="132"/>
      <c r="C75" s="124" t="s">
        <v>56</v>
      </c>
      <c r="D75" s="37" t="s">
        <v>14</v>
      </c>
      <c r="E75" s="37">
        <v>1384</v>
      </c>
      <c r="F75" s="124" t="s">
        <v>20</v>
      </c>
      <c r="G75" s="105">
        <v>4</v>
      </c>
      <c r="H75" s="106">
        <v>1</v>
      </c>
      <c r="I75" s="115"/>
      <c r="J75" s="115"/>
      <c r="K75" s="109"/>
      <c r="L75" s="115"/>
      <c r="M75" s="109"/>
      <c r="N75" s="115"/>
      <c r="O75" s="109">
        <v>3.5</v>
      </c>
      <c r="P75" s="110">
        <v>1</v>
      </c>
      <c r="Q75" s="109"/>
      <c r="R75" s="115"/>
      <c r="S75" s="115"/>
      <c r="T75" s="115"/>
      <c r="U75" s="115"/>
      <c r="V75" s="115"/>
      <c r="W75" s="115"/>
      <c r="X75" s="115"/>
      <c r="Y75" s="109">
        <v>2.5</v>
      </c>
      <c r="Z75" s="112">
        <v>1</v>
      </c>
      <c r="AA75" s="40">
        <v>3.5</v>
      </c>
      <c r="AB75" s="35">
        <v>1</v>
      </c>
      <c r="AC75" s="109">
        <f t="shared" si="4"/>
        <v>13.5</v>
      </c>
      <c r="AD75" s="112">
        <f t="shared" si="2"/>
        <v>4</v>
      </c>
    </row>
    <row r="76" spans="1:30" ht="15">
      <c r="A76" s="67">
        <f t="shared" si="5"/>
        <v>69</v>
      </c>
      <c r="B76" s="137"/>
      <c r="C76" s="124" t="s">
        <v>247</v>
      </c>
      <c r="D76" s="37" t="s">
        <v>14</v>
      </c>
      <c r="E76" s="37">
        <v>1595</v>
      </c>
      <c r="F76" s="124" t="s">
        <v>217</v>
      </c>
      <c r="G76" s="109"/>
      <c r="H76" s="116"/>
      <c r="I76" s="55">
        <v>4</v>
      </c>
      <c r="J76" s="107">
        <v>1</v>
      </c>
      <c r="K76" s="105">
        <v>3.5</v>
      </c>
      <c r="L76" s="108">
        <v>1</v>
      </c>
      <c r="M76" s="105">
        <v>2.5</v>
      </c>
      <c r="N76" s="110">
        <v>1</v>
      </c>
      <c r="O76" s="113"/>
      <c r="P76" s="110"/>
      <c r="Q76" s="114"/>
      <c r="R76" s="110"/>
      <c r="S76" s="110"/>
      <c r="T76" s="110"/>
      <c r="U76" s="110"/>
      <c r="V76" s="110"/>
      <c r="W76" s="110"/>
      <c r="X76" s="110"/>
      <c r="Y76" s="109">
        <v>3.5</v>
      </c>
      <c r="Z76" s="112">
        <v>1</v>
      </c>
      <c r="AA76" s="114"/>
      <c r="AB76" s="112"/>
      <c r="AC76" s="109">
        <f t="shared" si="4"/>
        <v>13.5</v>
      </c>
      <c r="AD76" s="112">
        <f t="shared" si="2"/>
        <v>4</v>
      </c>
    </row>
    <row r="77" spans="1:30" ht="15">
      <c r="A77" s="67">
        <f t="shared" si="5"/>
        <v>70</v>
      </c>
      <c r="B77" s="137"/>
      <c r="C77" s="124" t="s">
        <v>57</v>
      </c>
      <c r="D77" s="37" t="s">
        <v>14</v>
      </c>
      <c r="E77" s="37">
        <v>1583</v>
      </c>
      <c r="F77" s="124" t="s">
        <v>26</v>
      </c>
      <c r="G77" s="105">
        <v>4</v>
      </c>
      <c r="H77" s="106">
        <v>1</v>
      </c>
      <c r="I77" s="55">
        <v>3.5</v>
      </c>
      <c r="J77" s="107">
        <v>1</v>
      </c>
      <c r="K77" s="109"/>
      <c r="L77" s="115"/>
      <c r="M77" s="109">
        <v>2.5</v>
      </c>
      <c r="N77" s="110">
        <v>1</v>
      </c>
      <c r="O77" s="113"/>
      <c r="P77" s="110"/>
      <c r="Q77" s="114"/>
      <c r="R77" s="110"/>
      <c r="S77" s="110"/>
      <c r="T77" s="110"/>
      <c r="U77" s="109">
        <v>3</v>
      </c>
      <c r="V77" s="112">
        <v>1</v>
      </c>
      <c r="W77" s="110"/>
      <c r="X77" s="110"/>
      <c r="Y77" s="110"/>
      <c r="Z77" s="110"/>
      <c r="AA77" s="113"/>
      <c r="AB77" s="110"/>
      <c r="AC77" s="109">
        <f t="shared" si="4"/>
        <v>13</v>
      </c>
      <c r="AD77" s="112">
        <f t="shared" si="2"/>
        <v>4</v>
      </c>
    </row>
    <row r="78" spans="1:30" ht="12.75">
      <c r="A78" s="67">
        <f t="shared" si="5"/>
        <v>71</v>
      </c>
      <c r="B78" s="137"/>
      <c r="C78" s="127" t="s">
        <v>162</v>
      </c>
      <c r="D78" s="37" t="s">
        <v>14</v>
      </c>
      <c r="E78" s="37">
        <v>1671</v>
      </c>
      <c r="F78" s="124" t="s">
        <v>244</v>
      </c>
      <c r="G78" s="109"/>
      <c r="H78" s="115"/>
      <c r="I78" s="55">
        <v>4</v>
      </c>
      <c r="J78" s="107">
        <v>2</v>
      </c>
      <c r="K78" s="105">
        <v>3.5</v>
      </c>
      <c r="L78" s="108">
        <v>1</v>
      </c>
      <c r="M78" s="105"/>
      <c r="N78" s="108"/>
      <c r="O78" s="114"/>
      <c r="P78" s="108"/>
      <c r="Q78" s="114"/>
      <c r="R78" s="108"/>
      <c r="S78" s="108"/>
      <c r="T78" s="108"/>
      <c r="U78" s="108"/>
      <c r="V78" s="108"/>
      <c r="W78" s="108"/>
      <c r="X78" s="108"/>
      <c r="Y78" s="109">
        <v>3</v>
      </c>
      <c r="Z78" s="112">
        <v>1</v>
      </c>
      <c r="AA78" s="114"/>
      <c r="AB78" s="112"/>
      <c r="AC78" s="109">
        <f t="shared" si="4"/>
        <v>10.5</v>
      </c>
      <c r="AD78" s="112">
        <f t="shared" si="2"/>
        <v>4</v>
      </c>
    </row>
    <row r="79" spans="1:30" ht="15">
      <c r="A79" s="67">
        <f t="shared" si="5"/>
        <v>72</v>
      </c>
      <c r="B79" s="140"/>
      <c r="C79" s="124" t="s">
        <v>245</v>
      </c>
      <c r="D79" s="37" t="s">
        <v>14</v>
      </c>
      <c r="E79" s="37">
        <v>1529</v>
      </c>
      <c r="F79" s="124" t="s">
        <v>53</v>
      </c>
      <c r="G79" s="109"/>
      <c r="H79" s="116"/>
      <c r="I79" s="116"/>
      <c r="J79" s="116"/>
      <c r="K79" s="105">
        <v>3.5</v>
      </c>
      <c r="L79" s="108">
        <v>1</v>
      </c>
      <c r="M79" s="105">
        <v>0</v>
      </c>
      <c r="N79" s="110">
        <v>1</v>
      </c>
      <c r="O79" s="113"/>
      <c r="P79" s="110"/>
      <c r="Q79" s="114"/>
      <c r="R79" s="110"/>
      <c r="S79" s="110"/>
      <c r="T79" s="110"/>
      <c r="U79" s="110"/>
      <c r="V79" s="110"/>
      <c r="W79" s="109">
        <v>3</v>
      </c>
      <c r="X79" s="112">
        <v>1</v>
      </c>
      <c r="Y79" s="109">
        <v>3</v>
      </c>
      <c r="Z79" s="112">
        <v>1</v>
      </c>
      <c r="AA79" s="114"/>
      <c r="AB79" s="112"/>
      <c r="AC79" s="109">
        <f t="shared" si="4"/>
        <v>9.5</v>
      </c>
      <c r="AD79" s="112">
        <f t="shared" si="2"/>
        <v>4</v>
      </c>
    </row>
    <row r="80" spans="1:30" ht="15">
      <c r="A80" s="67">
        <f t="shared" si="5"/>
        <v>73</v>
      </c>
      <c r="B80" s="137"/>
      <c r="C80" s="124" t="s">
        <v>109</v>
      </c>
      <c r="D80" s="37" t="s">
        <v>14</v>
      </c>
      <c r="E80" s="37">
        <v>1050</v>
      </c>
      <c r="F80" s="124" t="s">
        <v>20</v>
      </c>
      <c r="G80" s="105">
        <v>1</v>
      </c>
      <c r="H80" s="106">
        <v>1</v>
      </c>
      <c r="I80" s="115"/>
      <c r="J80" s="115"/>
      <c r="K80" s="109"/>
      <c r="L80" s="115"/>
      <c r="M80" s="109"/>
      <c r="N80" s="115"/>
      <c r="O80" s="109">
        <v>2.5</v>
      </c>
      <c r="P80" s="110">
        <v>1</v>
      </c>
      <c r="Q80" s="109"/>
      <c r="R80" s="115"/>
      <c r="S80" s="115"/>
      <c r="T80" s="115"/>
      <c r="U80" s="115"/>
      <c r="V80" s="115"/>
      <c r="W80" s="115"/>
      <c r="X80" s="115"/>
      <c r="Y80" s="109">
        <v>1</v>
      </c>
      <c r="Z80" s="112">
        <v>1</v>
      </c>
      <c r="AA80" s="40">
        <v>2</v>
      </c>
      <c r="AB80" s="35">
        <v>1</v>
      </c>
      <c r="AC80" s="109">
        <f t="shared" si="4"/>
        <v>6.5</v>
      </c>
      <c r="AD80" s="112">
        <f t="shared" si="2"/>
        <v>4</v>
      </c>
    </row>
    <row r="81" spans="1:30" ht="12.75">
      <c r="A81" s="67">
        <f t="shared" si="5"/>
        <v>74</v>
      </c>
      <c r="B81" s="140"/>
      <c r="C81" s="124" t="s">
        <v>445</v>
      </c>
      <c r="D81" s="37" t="s">
        <v>14</v>
      </c>
      <c r="E81" s="37">
        <v>1506</v>
      </c>
      <c r="F81" s="124" t="s">
        <v>159</v>
      </c>
      <c r="G81" s="49"/>
      <c r="H81" s="48"/>
      <c r="I81" s="48"/>
      <c r="J81" s="48"/>
      <c r="K81" s="49"/>
      <c r="L81" s="48"/>
      <c r="M81" s="48"/>
      <c r="N81" s="48"/>
      <c r="O81" s="50"/>
      <c r="P81" s="48"/>
      <c r="Q81" s="49"/>
      <c r="R81" s="48"/>
      <c r="S81" s="48"/>
      <c r="T81" s="48"/>
      <c r="U81" s="48"/>
      <c r="V81" s="48"/>
      <c r="W81" s="109">
        <v>4</v>
      </c>
      <c r="X81" s="112">
        <v>3</v>
      </c>
      <c r="Y81" s="109">
        <v>2</v>
      </c>
      <c r="Z81" s="112">
        <v>1</v>
      </c>
      <c r="AA81" s="114"/>
      <c r="AB81" s="112"/>
      <c r="AC81" s="109">
        <f t="shared" si="4"/>
        <v>6</v>
      </c>
      <c r="AD81" s="112">
        <f t="shared" si="2"/>
        <v>4</v>
      </c>
    </row>
    <row r="82" spans="1:30" ht="15">
      <c r="A82" s="67">
        <f t="shared" si="5"/>
        <v>75</v>
      </c>
      <c r="B82" s="140"/>
      <c r="C82" s="124" t="s">
        <v>246</v>
      </c>
      <c r="D82" s="37" t="s">
        <v>14</v>
      </c>
      <c r="E82" s="37">
        <v>1553</v>
      </c>
      <c r="F82" s="124" t="s">
        <v>36</v>
      </c>
      <c r="G82" s="109"/>
      <c r="H82" s="116"/>
      <c r="I82" s="116"/>
      <c r="J82" s="116"/>
      <c r="K82" s="105">
        <v>3.5</v>
      </c>
      <c r="L82" s="108">
        <v>1</v>
      </c>
      <c r="M82" s="105">
        <v>3</v>
      </c>
      <c r="N82" s="110">
        <v>1</v>
      </c>
      <c r="O82" s="109">
        <v>3.5</v>
      </c>
      <c r="P82" s="110">
        <v>1</v>
      </c>
      <c r="Q82" s="114"/>
      <c r="R82" s="110"/>
      <c r="S82" s="110"/>
      <c r="T82" s="110"/>
      <c r="U82" s="110"/>
      <c r="V82" s="110"/>
      <c r="W82" s="110"/>
      <c r="X82" s="110"/>
      <c r="Y82" s="110"/>
      <c r="Z82" s="110"/>
      <c r="AA82" s="113"/>
      <c r="AB82" s="110"/>
      <c r="AC82" s="109">
        <f t="shared" si="4"/>
        <v>10</v>
      </c>
      <c r="AD82" s="112">
        <f t="shared" si="2"/>
        <v>3</v>
      </c>
    </row>
    <row r="83" spans="1:30" ht="12.75">
      <c r="A83" s="67">
        <f t="shared" si="5"/>
        <v>76</v>
      </c>
      <c r="B83" s="140"/>
      <c r="C83" s="124" t="s">
        <v>48</v>
      </c>
      <c r="D83" s="37" t="s">
        <v>14</v>
      </c>
      <c r="E83" s="37">
        <v>1698</v>
      </c>
      <c r="F83" s="124" t="s">
        <v>252</v>
      </c>
      <c r="G83" s="105">
        <v>4</v>
      </c>
      <c r="H83" s="106">
        <v>1</v>
      </c>
      <c r="I83" s="55">
        <v>3</v>
      </c>
      <c r="J83" s="107">
        <v>1</v>
      </c>
      <c r="K83" s="105">
        <v>3</v>
      </c>
      <c r="L83" s="108">
        <v>1</v>
      </c>
      <c r="M83" s="105"/>
      <c r="N83" s="108"/>
      <c r="O83" s="114"/>
      <c r="P83" s="108"/>
      <c r="Q83" s="114"/>
      <c r="R83" s="108"/>
      <c r="S83" s="108"/>
      <c r="T83" s="108"/>
      <c r="U83" s="108"/>
      <c r="V83" s="108"/>
      <c r="W83" s="108"/>
      <c r="X83" s="108"/>
      <c r="Y83" s="108"/>
      <c r="Z83" s="108"/>
      <c r="AA83" s="114"/>
      <c r="AB83" s="108"/>
      <c r="AC83" s="109">
        <f t="shared" si="4"/>
        <v>10</v>
      </c>
      <c r="AD83" s="112">
        <f t="shared" si="2"/>
        <v>3</v>
      </c>
    </row>
    <row r="84" spans="1:30" ht="15">
      <c r="A84" s="67">
        <f t="shared" si="5"/>
        <v>77</v>
      </c>
      <c r="C84" s="124" t="s">
        <v>76</v>
      </c>
      <c r="D84" s="37" t="s">
        <v>14</v>
      </c>
      <c r="E84" s="128">
        <v>1410</v>
      </c>
      <c r="F84" s="124" t="s">
        <v>73</v>
      </c>
      <c r="G84" s="105">
        <v>3</v>
      </c>
      <c r="H84" s="106">
        <v>1</v>
      </c>
      <c r="I84" s="115"/>
      <c r="J84" s="115"/>
      <c r="K84" s="109"/>
      <c r="L84" s="115"/>
      <c r="M84" s="109"/>
      <c r="N84" s="115"/>
      <c r="O84" s="109">
        <v>2.5</v>
      </c>
      <c r="P84" s="110">
        <v>1</v>
      </c>
      <c r="Q84" s="109"/>
      <c r="R84" s="115"/>
      <c r="S84" s="115"/>
      <c r="T84" s="115"/>
      <c r="U84" s="115"/>
      <c r="V84" s="115"/>
      <c r="W84" s="115"/>
      <c r="X84" s="115"/>
      <c r="Y84" s="115"/>
      <c r="Z84" s="115"/>
      <c r="AA84" s="40">
        <v>4</v>
      </c>
      <c r="AB84" s="35">
        <v>1</v>
      </c>
      <c r="AC84" s="109">
        <f t="shared" si="4"/>
        <v>9.5</v>
      </c>
      <c r="AD84" s="112">
        <f t="shared" si="2"/>
        <v>3</v>
      </c>
    </row>
    <row r="85" spans="1:30" ht="15">
      <c r="A85" s="67">
        <f t="shared" si="5"/>
        <v>78</v>
      </c>
      <c r="B85" s="140"/>
      <c r="C85" s="124" t="s">
        <v>62</v>
      </c>
      <c r="D85" s="37" t="s">
        <v>14</v>
      </c>
      <c r="E85" s="37">
        <v>1476</v>
      </c>
      <c r="F85" s="127" t="s">
        <v>386</v>
      </c>
      <c r="G85" s="105">
        <v>4</v>
      </c>
      <c r="H85" s="106">
        <v>1</v>
      </c>
      <c r="I85" s="55">
        <v>2</v>
      </c>
      <c r="J85" s="107">
        <v>1</v>
      </c>
      <c r="K85" s="109"/>
      <c r="L85" s="115"/>
      <c r="M85" s="109"/>
      <c r="N85" s="115"/>
      <c r="O85" s="109"/>
      <c r="P85" s="115"/>
      <c r="Q85" s="101">
        <v>3.5</v>
      </c>
      <c r="R85" s="110">
        <v>1</v>
      </c>
      <c r="S85" s="110"/>
      <c r="T85" s="110"/>
      <c r="U85" s="110"/>
      <c r="V85" s="110"/>
      <c r="W85" s="110"/>
      <c r="X85" s="110"/>
      <c r="Y85" s="110"/>
      <c r="Z85" s="110"/>
      <c r="AA85" s="113"/>
      <c r="AB85" s="110"/>
      <c r="AC85" s="109">
        <f t="shared" si="4"/>
        <v>9.5</v>
      </c>
      <c r="AD85" s="112">
        <f t="shared" si="2"/>
        <v>3</v>
      </c>
    </row>
    <row r="86" spans="1:30" ht="15">
      <c r="A86" s="67">
        <f t="shared" si="5"/>
        <v>79</v>
      </c>
      <c r="B86" s="137"/>
      <c r="C86" s="124" t="s">
        <v>80</v>
      </c>
      <c r="D86" s="37" t="s">
        <v>14</v>
      </c>
      <c r="E86" s="37">
        <v>1423</v>
      </c>
      <c r="F86" s="124" t="s">
        <v>26</v>
      </c>
      <c r="G86" s="105">
        <v>3</v>
      </c>
      <c r="H86" s="106">
        <v>1</v>
      </c>
      <c r="I86" s="55">
        <v>3</v>
      </c>
      <c r="J86" s="107">
        <v>1</v>
      </c>
      <c r="K86" s="109"/>
      <c r="L86" s="115"/>
      <c r="M86" s="109">
        <v>2.5</v>
      </c>
      <c r="N86" s="110">
        <v>1</v>
      </c>
      <c r="O86" s="113"/>
      <c r="P86" s="110"/>
      <c r="Q86" s="114"/>
      <c r="R86" s="110"/>
      <c r="S86" s="110"/>
      <c r="T86" s="110"/>
      <c r="U86" s="110"/>
      <c r="V86" s="110"/>
      <c r="W86" s="110"/>
      <c r="X86" s="110"/>
      <c r="Y86" s="110"/>
      <c r="Z86" s="110"/>
      <c r="AA86" s="113"/>
      <c r="AB86" s="110"/>
      <c r="AC86" s="109">
        <f t="shared" si="4"/>
        <v>8.5</v>
      </c>
      <c r="AD86" s="112">
        <f t="shared" si="2"/>
        <v>3</v>
      </c>
    </row>
    <row r="87" spans="1:30" ht="15">
      <c r="A87" s="67">
        <f t="shared" si="5"/>
        <v>80</v>
      </c>
      <c r="C87" s="127" t="s">
        <v>356</v>
      </c>
      <c r="D87" s="128" t="s">
        <v>14</v>
      </c>
      <c r="E87" s="128">
        <v>1500</v>
      </c>
      <c r="F87" s="127" t="s">
        <v>20</v>
      </c>
      <c r="G87" s="109"/>
      <c r="H87" s="115"/>
      <c r="I87" s="115"/>
      <c r="J87" s="115"/>
      <c r="K87" s="109"/>
      <c r="L87" s="115"/>
      <c r="M87" s="115"/>
      <c r="N87" s="115"/>
      <c r="O87" s="109">
        <v>3</v>
      </c>
      <c r="P87" s="110">
        <v>1</v>
      </c>
      <c r="Q87" s="109"/>
      <c r="R87" s="115"/>
      <c r="S87" s="115"/>
      <c r="T87" s="115"/>
      <c r="U87" s="115"/>
      <c r="V87" s="115"/>
      <c r="W87" s="109">
        <v>3</v>
      </c>
      <c r="X87" s="112">
        <v>1</v>
      </c>
      <c r="Y87" s="115"/>
      <c r="Z87" s="115"/>
      <c r="AA87" s="40">
        <v>2.5</v>
      </c>
      <c r="AB87" s="35">
        <v>1</v>
      </c>
      <c r="AC87" s="109">
        <f t="shared" si="4"/>
        <v>8.5</v>
      </c>
      <c r="AD87" s="112">
        <f t="shared" si="2"/>
        <v>3</v>
      </c>
    </row>
    <row r="88" spans="1:30" ht="15">
      <c r="A88" s="67">
        <f t="shared" si="5"/>
        <v>81</v>
      </c>
      <c r="B88" s="137"/>
      <c r="C88" s="124" t="s">
        <v>89</v>
      </c>
      <c r="D88" s="37" t="s">
        <v>14</v>
      </c>
      <c r="E88" s="37">
        <v>1094</v>
      </c>
      <c r="F88" s="124" t="s">
        <v>20</v>
      </c>
      <c r="G88" s="105">
        <v>3</v>
      </c>
      <c r="H88" s="106">
        <v>1</v>
      </c>
      <c r="I88" s="115"/>
      <c r="J88" s="115"/>
      <c r="K88" s="109"/>
      <c r="L88" s="115"/>
      <c r="M88" s="109"/>
      <c r="N88" s="115"/>
      <c r="O88" s="109">
        <v>2</v>
      </c>
      <c r="P88" s="110">
        <v>1</v>
      </c>
      <c r="Q88" s="109"/>
      <c r="R88" s="115"/>
      <c r="S88" s="115"/>
      <c r="T88" s="115"/>
      <c r="U88" s="115"/>
      <c r="V88" s="115"/>
      <c r="W88" s="115"/>
      <c r="X88" s="115"/>
      <c r="Y88" s="115"/>
      <c r="Z88" s="115"/>
      <c r="AA88" s="109">
        <v>2.5</v>
      </c>
      <c r="AB88" s="115">
        <v>1</v>
      </c>
      <c r="AC88" s="109">
        <f t="shared" si="4"/>
        <v>7.5</v>
      </c>
      <c r="AD88" s="112">
        <f t="shared" si="2"/>
        <v>3</v>
      </c>
    </row>
    <row r="89" spans="1:30" ht="15">
      <c r="A89" s="67">
        <f t="shared" si="5"/>
        <v>82</v>
      </c>
      <c r="B89" s="140"/>
      <c r="C89" s="127" t="s">
        <v>190</v>
      </c>
      <c r="D89" s="128" t="s">
        <v>14</v>
      </c>
      <c r="E89" s="128">
        <v>1333</v>
      </c>
      <c r="F89" s="127" t="s">
        <v>182</v>
      </c>
      <c r="G89" s="109"/>
      <c r="H89" s="115"/>
      <c r="I89" s="55">
        <v>2.5</v>
      </c>
      <c r="J89" s="107">
        <v>1</v>
      </c>
      <c r="K89" s="109"/>
      <c r="L89" s="115"/>
      <c r="M89" s="109"/>
      <c r="N89" s="115"/>
      <c r="O89" s="109">
        <v>3</v>
      </c>
      <c r="P89" s="110">
        <v>1</v>
      </c>
      <c r="Q89" s="101">
        <v>2</v>
      </c>
      <c r="R89" s="110">
        <v>1</v>
      </c>
      <c r="S89" s="110"/>
      <c r="T89" s="110"/>
      <c r="U89" s="110"/>
      <c r="V89" s="110"/>
      <c r="W89" s="110"/>
      <c r="X89" s="110"/>
      <c r="Y89" s="110"/>
      <c r="Z89" s="110"/>
      <c r="AA89" s="113"/>
      <c r="AB89" s="110"/>
      <c r="AC89" s="109">
        <f t="shared" si="4"/>
        <v>7.5</v>
      </c>
      <c r="AD89" s="112">
        <f t="shared" si="2"/>
        <v>3</v>
      </c>
    </row>
    <row r="90" spans="1:30" ht="12.75">
      <c r="A90" s="67">
        <f t="shared" si="5"/>
        <v>83</v>
      </c>
      <c r="B90" s="140"/>
      <c r="C90" s="124" t="s">
        <v>263</v>
      </c>
      <c r="D90" s="37" t="s">
        <v>14</v>
      </c>
      <c r="E90" s="37">
        <v>1425</v>
      </c>
      <c r="F90" s="124" t="s">
        <v>218</v>
      </c>
      <c r="G90" s="109"/>
      <c r="H90" s="116"/>
      <c r="I90" s="116"/>
      <c r="J90" s="116"/>
      <c r="K90" s="105">
        <v>3</v>
      </c>
      <c r="L90" s="108">
        <v>1</v>
      </c>
      <c r="M90" s="105"/>
      <c r="N90" s="108"/>
      <c r="O90" s="114"/>
      <c r="P90" s="108"/>
      <c r="Q90" s="114"/>
      <c r="R90" s="108"/>
      <c r="S90" s="108"/>
      <c r="T90" s="108"/>
      <c r="U90" s="109">
        <v>1</v>
      </c>
      <c r="V90" s="112">
        <v>1</v>
      </c>
      <c r="W90" s="108"/>
      <c r="X90" s="108"/>
      <c r="Y90" s="109">
        <v>2.5</v>
      </c>
      <c r="Z90" s="112">
        <v>1</v>
      </c>
      <c r="AA90" s="114"/>
      <c r="AB90" s="112"/>
      <c r="AC90" s="109">
        <f t="shared" si="4"/>
        <v>6.5</v>
      </c>
      <c r="AD90" s="112">
        <f t="shared" si="4"/>
        <v>3</v>
      </c>
    </row>
    <row r="91" spans="1:30" ht="15.75">
      <c r="A91" s="67">
        <f t="shared" si="5"/>
        <v>84</v>
      </c>
      <c r="B91" s="97"/>
      <c r="C91" s="127" t="s">
        <v>383</v>
      </c>
      <c r="D91" s="128" t="s">
        <v>14</v>
      </c>
      <c r="E91" s="128">
        <v>1686</v>
      </c>
      <c r="F91" s="127" t="s">
        <v>36</v>
      </c>
      <c r="G91" s="109"/>
      <c r="H91" s="115"/>
      <c r="I91" s="115"/>
      <c r="J91" s="115"/>
      <c r="K91" s="109"/>
      <c r="L91" s="115"/>
      <c r="M91" s="115"/>
      <c r="N91" s="115"/>
      <c r="O91" s="109"/>
      <c r="P91" s="115"/>
      <c r="Q91" s="101">
        <v>4</v>
      </c>
      <c r="R91" s="110">
        <v>3</v>
      </c>
      <c r="S91" s="110"/>
      <c r="T91" s="110"/>
      <c r="U91" s="110"/>
      <c r="V91" s="110"/>
      <c r="W91" s="110"/>
      <c r="X91" s="110"/>
      <c r="Y91" s="110"/>
      <c r="Z91" s="110"/>
      <c r="AA91" s="113"/>
      <c r="AB91" s="110"/>
      <c r="AC91" s="109">
        <f t="shared" si="4"/>
        <v>4</v>
      </c>
      <c r="AD91" s="112">
        <f t="shared" si="4"/>
        <v>3</v>
      </c>
    </row>
    <row r="92" spans="1:30" ht="15.75">
      <c r="A92" s="67">
        <f t="shared" si="5"/>
        <v>85</v>
      </c>
      <c r="B92" s="97"/>
      <c r="C92" s="127" t="s">
        <v>161</v>
      </c>
      <c r="D92" s="37" t="s">
        <v>14</v>
      </c>
      <c r="E92" s="128">
        <v>1578</v>
      </c>
      <c r="F92" s="127" t="s">
        <v>142</v>
      </c>
      <c r="G92" s="109"/>
      <c r="H92" s="115"/>
      <c r="I92" s="55">
        <v>4</v>
      </c>
      <c r="J92" s="107">
        <v>3</v>
      </c>
      <c r="K92" s="109"/>
      <c r="L92" s="115"/>
      <c r="M92" s="109"/>
      <c r="N92" s="115"/>
      <c r="O92" s="109"/>
      <c r="P92" s="115"/>
      <c r="Q92" s="109"/>
      <c r="R92" s="115"/>
      <c r="S92" s="115"/>
      <c r="T92" s="115"/>
      <c r="U92" s="115"/>
      <c r="V92" s="115"/>
      <c r="W92" s="115"/>
      <c r="X92" s="115"/>
      <c r="Y92" s="115"/>
      <c r="Z92" s="115"/>
      <c r="AA92" s="109"/>
      <c r="AB92" s="115"/>
      <c r="AC92" s="109">
        <f t="shared" si="4"/>
        <v>4</v>
      </c>
      <c r="AD92" s="112">
        <f t="shared" si="4"/>
        <v>3</v>
      </c>
    </row>
    <row r="93" spans="1:30" ht="12.75">
      <c r="A93" s="67">
        <f t="shared" si="5"/>
        <v>86</v>
      </c>
      <c r="B93" s="140"/>
      <c r="C93" s="124" t="s">
        <v>45</v>
      </c>
      <c r="D93" s="37" t="s">
        <v>14</v>
      </c>
      <c r="E93" s="37">
        <v>1631</v>
      </c>
      <c r="F93" s="124" t="s">
        <v>218</v>
      </c>
      <c r="G93" s="105">
        <v>4.5</v>
      </c>
      <c r="H93" s="106">
        <v>1</v>
      </c>
      <c r="I93" s="116"/>
      <c r="J93" s="116"/>
      <c r="K93" s="105">
        <v>4</v>
      </c>
      <c r="L93" s="108">
        <v>1</v>
      </c>
      <c r="M93" s="105"/>
      <c r="N93" s="108"/>
      <c r="O93" s="114"/>
      <c r="P93" s="108"/>
      <c r="Q93" s="114"/>
      <c r="R93" s="108"/>
      <c r="S93" s="108"/>
      <c r="T93" s="108"/>
      <c r="U93" s="108"/>
      <c r="V93" s="108"/>
      <c r="W93" s="108"/>
      <c r="X93" s="108"/>
      <c r="Y93" s="108"/>
      <c r="Z93" s="108"/>
      <c r="AA93" s="114"/>
      <c r="AB93" s="108"/>
      <c r="AC93" s="109">
        <f t="shared" si="4"/>
        <v>8.5</v>
      </c>
      <c r="AD93" s="112">
        <f t="shared" si="4"/>
        <v>2</v>
      </c>
    </row>
    <row r="94" spans="1:30" ht="15">
      <c r="A94" s="67">
        <f t="shared" si="5"/>
        <v>87</v>
      </c>
      <c r="B94" s="140"/>
      <c r="C94" s="124" t="s">
        <v>233</v>
      </c>
      <c r="D94" s="37" t="s">
        <v>14</v>
      </c>
      <c r="E94" s="37">
        <v>1512</v>
      </c>
      <c r="F94" s="124" t="s">
        <v>230</v>
      </c>
      <c r="G94" s="109"/>
      <c r="H94" s="116"/>
      <c r="I94" s="116"/>
      <c r="J94" s="116"/>
      <c r="K94" s="105">
        <v>4</v>
      </c>
      <c r="L94" s="108">
        <v>1</v>
      </c>
      <c r="M94" s="105">
        <v>4</v>
      </c>
      <c r="N94" s="110">
        <v>1</v>
      </c>
      <c r="O94" s="113"/>
      <c r="P94" s="110"/>
      <c r="Q94" s="114"/>
      <c r="R94" s="110"/>
      <c r="S94" s="110"/>
      <c r="T94" s="110"/>
      <c r="U94" s="110"/>
      <c r="V94" s="110"/>
      <c r="W94" s="110"/>
      <c r="X94" s="110"/>
      <c r="Y94" s="110"/>
      <c r="Z94" s="110"/>
      <c r="AA94" s="113"/>
      <c r="AB94" s="110"/>
      <c r="AC94" s="109">
        <f t="shared" si="4"/>
        <v>8</v>
      </c>
      <c r="AD94" s="112">
        <f t="shared" si="4"/>
        <v>2</v>
      </c>
    </row>
    <row r="95" spans="1:30" ht="15">
      <c r="A95" s="67">
        <f t="shared" si="5"/>
        <v>88</v>
      </c>
      <c r="B95" s="140"/>
      <c r="C95" s="124" t="s">
        <v>306</v>
      </c>
      <c r="D95" s="37" t="s">
        <v>14</v>
      </c>
      <c r="E95" s="37">
        <v>1849</v>
      </c>
      <c r="F95" s="124" t="s">
        <v>307</v>
      </c>
      <c r="G95" s="109"/>
      <c r="H95" s="115"/>
      <c r="I95" s="115"/>
      <c r="J95" s="115"/>
      <c r="K95" s="109"/>
      <c r="L95" s="115"/>
      <c r="M95" s="109">
        <v>4</v>
      </c>
      <c r="N95" s="110">
        <v>1</v>
      </c>
      <c r="O95" s="113"/>
      <c r="P95" s="110"/>
      <c r="Q95" s="114"/>
      <c r="R95" s="110"/>
      <c r="S95" s="110"/>
      <c r="T95" s="110"/>
      <c r="U95" s="110"/>
      <c r="V95" s="110"/>
      <c r="W95" s="110"/>
      <c r="X95" s="110"/>
      <c r="Y95" s="109">
        <v>4</v>
      </c>
      <c r="Z95" s="112">
        <v>1</v>
      </c>
      <c r="AA95" s="114"/>
      <c r="AB95" s="112"/>
      <c r="AC95" s="109">
        <f t="shared" si="4"/>
        <v>8</v>
      </c>
      <c r="AD95" s="112">
        <f t="shared" si="4"/>
        <v>2</v>
      </c>
    </row>
    <row r="96" spans="1:30" ht="12.75">
      <c r="A96" s="67">
        <f t="shared" si="5"/>
        <v>89</v>
      </c>
      <c r="B96" s="137"/>
      <c r="C96" s="124" t="s">
        <v>242</v>
      </c>
      <c r="D96" s="37" t="s">
        <v>14</v>
      </c>
      <c r="E96" s="37">
        <v>1736</v>
      </c>
      <c r="F96" s="124" t="s">
        <v>230</v>
      </c>
      <c r="G96" s="109"/>
      <c r="H96" s="116"/>
      <c r="I96" s="116"/>
      <c r="J96" s="116"/>
      <c r="K96" s="105">
        <v>3.5</v>
      </c>
      <c r="L96" s="108">
        <v>1</v>
      </c>
      <c r="M96" s="105"/>
      <c r="N96" s="108"/>
      <c r="O96" s="114"/>
      <c r="P96" s="108"/>
      <c r="Q96" s="114"/>
      <c r="R96" s="108"/>
      <c r="S96" s="108"/>
      <c r="T96" s="108"/>
      <c r="U96" s="108"/>
      <c r="V96" s="108"/>
      <c r="W96" s="108"/>
      <c r="X96" s="108"/>
      <c r="Y96" s="109">
        <v>4</v>
      </c>
      <c r="Z96" s="112">
        <v>1</v>
      </c>
      <c r="AA96" s="114"/>
      <c r="AB96" s="112"/>
      <c r="AC96" s="109">
        <f t="shared" si="4"/>
        <v>7.5</v>
      </c>
      <c r="AD96" s="112">
        <f t="shared" si="4"/>
        <v>2</v>
      </c>
    </row>
    <row r="97" spans="1:30" ht="12.75">
      <c r="A97" s="67">
        <f t="shared" si="5"/>
        <v>90</v>
      </c>
      <c r="C97" s="124" t="s">
        <v>237</v>
      </c>
      <c r="D97" s="37" t="s">
        <v>14</v>
      </c>
      <c r="E97" s="37">
        <v>1516</v>
      </c>
      <c r="F97" s="124" t="s">
        <v>17</v>
      </c>
      <c r="G97" s="109"/>
      <c r="H97" s="116"/>
      <c r="I97" s="55">
        <v>3.5</v>
      </c>
      <c r="J97" s="107">
        <v>1</v>
      </c>
      <c r="K97" s="105">
        <v>4</v>
      </c>
      <c r="L97" s="108">
        <v>1</v>
      </c>
      <c r="M97" s="105"/>
      <c r="N97" s="108"/>
      <c r="O97" s="114"/>
      <c r="P97" s="108"/>
      <c r="Q97" s="114"/>
      <c r="R97" s="108"/>
      <c r="S97" s="108"/>
      <c r="T97" s="108"/>
      <c r="U97" s="108"/>
      <c r="V97" s="108"/>
      <c r="W97" s="108"/>
      <c r="X97" s="108"/>
      <c r="Y97" s="108"/>
      <c r="Z97" s="108"/>
      <c r="AA97" s="114"/>
      <c r="AB97" s="108"/>
      <c r="AC97" s="109">
        <f t="shared" si="4"/>
        <v>7.5</v>
      </c>
      <c r="AD97" s="112">
        <f t="shared" si="4"/>
        <v>2</v>
      </c>
    </row>
    <row r="98" spans="1:30" ht="15">
      <c r="A98" s="67">
        <f t="shared" si="5"/>
        <v>91</v>
      </c>
      <c r="C98" s="127" t="s">
        <v>353</v>
      </c>
      <c r="D98" s="128" t="s">
        <v>14</v>
      </c>
      <c r="E98" s="128">
        <v>1216</v>
      </c>
      <c r="F98" s="127" t="s">
        <v>73</v>
      </c>
      <c r="G98" s="109"/>
      <c r="H98" s="115"/>
      <c r="I98" s="115"/>
      <c r="J98" s="115"/>
      <c r="K98" s="109"/>
      <c r="L98" s="115"/>
      <c r="M98" s="115"/>
      <c r="N98" s="115"/>
      <c r="O98" s="109">
        <v>3.5</v>
      </c>
      <c r="P98" s="110">
        <v>1</v>
      </c>
      <c r="Q98" s="109"/>
      <c r="R98" s="115"/>
      <c r="S98" s="115"/>
      <c r="T98" s="115"/>
      <c r="U98" s="115"/>
      <c r="V98" s="115"/>
      <c r="W98" s="115"/>
      <c r="X98" s="115"/>
      <c r="Y98" s="115"/>
      <c r="Z98" s="115"/>
      <c r="AA98" s="40">
        <v>4</v>
      </c>
      <c r="AB98" s="35">
        <v>1</v>
      </c>
      <c r="AC98" s="109">
        <f t="shared" si="4"/>
        <v>7.5</v>
      </c>
      <c r="AD98" s="112">
        <f t="shared" si="4"/>
        <v>2</v>
      </c>
    </row>
    <row r="99" spans="1:30" ht="12.75">
      <c r="A99" s="67">
        <f t="shared" si="5"/>
        <v>92</v>
      </c>
      <c r="B99" s="137"/>
      <c r="C99" s="124" t="s">
        <v>250</v>
      </c>
      <c r="D99" s="37" t="s">
        <v>14</v>
      </c>
      <c r="E99" s="37">
        <v>1175</v>
      </c>
      <c r="F99" s="124" t="s">
        <v>251</v>
      </c>
      <c r="G99" s="109"/>
      <c r="H99" s="116"/>
      <c r="I99" s="116"/>
      <c r="J99" s="116"/>
      <c r="K99" s="105">
        <v>3.5</v>
      </c>
      <c r="L99" s="108">
        <v>1</v>
      </c>
      <c r="M99" s="105"/>
      <c r="N99" s="108"/>
      <c r="O99" s="114"/>
      <c r="P99" s="108"/>
      <c r="Q99" s="114"/>
      <c r="R99" s="108"/>
      <c r="S99" s="108"/>
      <c r="T99" s="108"/>
      <c r="U99" s="108"/>
      <c r="V99" s="108"/>
      <c r="W99" s="109">
        <v>3</v>
      </c>
      <c r="X99" s="112">
        <v>1</v>
      </c>
      <c r="Y99" s="108"/>
      <c r="Z99" s="108"/>
      <c r="AA99" s="114"/>
      <c r="AB99" s="108"/>
      <c r="AC99" s="109">
        <f t="shared" si="4"/>
        <v>6.5</v>
      </c>
      <c r="AD99" s="112">
        <f t="shared" si="4"/>
        <v>2</v>
      </c>
    </row>
    <row r="100" spans="1:30" ht="12.75">
      <c r="A100" s="67">
        <f t="shared" si="5"/>
        <v>93</v>
      </c>
      <c r="C100" s="124" t="s">
        <v>261</v>
      </c>
      <c r="D100" s="37" t="s">
        <v>14</v>
      </c>
      <c r="E100" s="37">
        <v>1403</v>
      </c>
      <c r="F100" s="124" t="s">
        <v>252</v>
      </c>
      <c r="G100" s="109"/>
      <c r="H100" s="116"/>
      <c r="I100" s="55">
        <v>3</v>
      </c>
      <c r="J100" s="107">
        <v>1</v>
      </c>
      <c r="K100" s="105">
        <v>3</v>
      </c>
      <c r="L100" s="108">
        <v>1</v>
      </c>
      <c r="M100" s="105"/>
      <c r="N100" s="108"/>
      <c r="O100" s="114"/>
      <c r="P100" s="108"/>
      <c r="Q100" s="114"/>
      <c r="R100" s="108"/>
      <c r="S100" s="108"/>
      <c r="T100" s="108"/>
      <c r="U100" s="108"/>
      <c r="V100" s="108"/>
      <c r="W100" s="108"/>
      <c r="X100" s="108"/>
      <c r="Y100" s="108"/>
      <c r="Z100" s="108"/>
      <c r="AA100" s="114"/>
      <c r="AB100" s="108"/>
      <c r="AC100" s="109">
        <f t="shared" si="4"/>
        <v>6</v>
      </c>
      <c r="AD100" s="112">
        <f t="shared" si="4"/>
        <v>2</v>
      </c>
    </row>
    <row r="101" spans="1:30" ht="15.75">
      <c r="A101" s="67">
        <f t="shared" si="5"/>
        <v>94</v>
      </c>
      <c r="B101" s="97"/>
      <c r="C101" s="124" t="s">
        <v>241</v>
      </c>
      <c r="D101" s="37" t="s">
        <v>14</v>
      </c>
      <c r="E101" s="37">
        <v>1628</v>
      </c>
      <c r="F101" s="124" t="s">
        <v>30</v>
      </c>
      <c r="G101" s="109"/>
      <c r="H101" s="116"/>
      <c r="I101" s="116"/>
      <c r="J101" s="116"/>
      <c r="K101" s="105">
        <v>3.5</v>
      </c>
      <c r="L101" s="108">
        <v>1</v>
      </c>
      <c r="M101" s="105">
        <v>2.5</v>
      </c>
      <c r="N101" s="110">
        <v>1</v>
      </c>
      <c r="O101" s="113"/>
      <c r="P101" s="110"/>
      <c r="Q101" s="114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3"/>
      <c r="AB101" s="110"/>
      <c r="AC101" s="109">
        <f t="shared" si="4"/>
        <v>6</v>
      </c>
      <c r="AD101" s="112">
        <f t="shared" si="4"/>
        <v>2</v>
      </c>
    </row>
    <row r="102" spans="1:30" ht="15">
      <c r="A102" s="67">
        <f t="shared" si="5"/>
        <v>95</v>
      </c>
      <c r="B102" s="137"/>
      <c r="C102" s="127" t="s">
        <v>387</v>
      </c>
      <c r="D102" s="128" t="s">
        <v>14</v>
      </c>
      <c r="E102" s="128">
        <v>1500</v>
      </c>
      <c r="F102" s="127" t="s">
        <v>78</v>
      </c>
      <c r="G102" s="109"/>
      <c r="H102" s="115"/>
      <c r="I102" s="115"/>
      <c r="J102" s="115"/>
      <c r="K102" s="109"/>
      <c r="L102" s="115"/>
      <c r="M102" s="115"/>
      <c r="N102" s="115"/>
      <c r="O102" s="109"/>
      <c r="P102" s="115"/>
      <c r="Q102" s="101">
        <v>3</v>
      </c>
      <c r="R102" s="110">
        <v>1</v>
      </c>
      <c r="S102" s="110"/>
      <c r="T102" s="110"/>
      <c r="U102" s="109">
        <v>2</v>
      </c>
      <c r="V102" s="112">
        <v>1</v>
      </c>
      <c r="W102" s="110"/>
      <c r="X102" s="110"/>
      <c r="Y102" s="110"/>
      <c r="Z102" s="110"/>
      <c r="AA102" s="113"/>
      <c r="AB102" s="110"/>
      <c r="AC102" s="109">
        <f>G102+I102+K102+M102+O102+Q102+S102+U102+W102+Y102</f>
        <v>5</v>
      </c>
      <c r="AD102" s="112">
        <f aca="true" t="shared" si="6" ref="AD102:AD165">H102+J102+L102+N102+P102+R102+T102+V102+X102+Z102+AB102</f>
        <v>2</v>
      </c>
    </row>
    <row r="103" spans="1:30" ht="15">
      <c r="A103" s="67">
        <f t="shared" si="5"/>
        <v>96</v>
      </c>
      <c r="C103" s="124" t="s">
        <v>82</v>
      </c>
      <c r="D103" s="37" t="s">
        <v>14</v>
      </c>
      <c r="E103" s="37">
        <v>0</v>
      </c>
      <c r="F103" s="124" t="s">
        <v>73</v>
      </c>
      <c r="G103" s="105">
        <v>3</v>
      </c>
      <c r="H103" s="106">
        <v>1</v>
      </c>
      <c r="I103" s="115"/>
      <c r="J103" s="115"/>
      <c r="K103" s="109"/>
      <c r="L103" s="115"/>
      <c r="M103" s="109"/>
      <c r="N103" s="115"/>
      <c r="O103" s="109"/>
      <c r="P103" s="115"/>
      <c r="Q103" s="109"/>
      <c r="R103" s="115"/>
      <c r="S103" s="115"/>
      <c r="T103" s="115"/>
      <c r="U103" s="115"/>
      <c r="V103" s="115"/>
      <c r="W103" s="115"/>
      <c r="X103" s="115"/>
      <c r="Y103" s="115"/>
      <c r="Z103" s="115"/>
      <c r="AA103" s="40">
        <v>2</v>
      </c>
      <c r="AB103" s="35">
        <v>1</v>
      </c>
      <c r="AC103" s="109">
        <f>G103+I103+K103+M103+O103+Q103+S103+U103+W103+Y103+AA103</f>
        <v>5</v>
      </c>
      <c r="AD103" s="112">
        <f t="shared" si="6"/>
        <v>2</v>
      </c>
    </row>
    <row r="104" spans="1:30" ht="15">
      <c r="A104" s="67">
        <f t="shared" si="5"/>
        <v>97</v>
      </c>
      <c r="C104" s="127" t="s">
        <v>395</v>
      </c>
      <c r="D104" s="37" t="s">
        <v>14</v>
      </c>
      <c r="E104" s="37">
        <v>1200</v>
      </c>
      <c r="F104" s="124" t="s">
        <v>73</v>
      </c>
      <c r="G104" s="105">
        <v>3</v>
      </c>
      <c r="H104" s="106">
        <v>1</v>
      </c>
      <c r="I104" s="115"/>
      <c r="J104" s="115"/>
      <c r="K104" s="109"/>
      <c r="L104" s="115"/>
      <c r="M104" s="109"/>
      <c r="N104" s="115"/>
      <c r="O104" s="109"/>
      <c r="P104" s="115"/>
      <c r="Q104" s="101">
        <v>2</v>
      </c>
      <c r="R104" s="110">
        <v>1</v>
      </c>
      <c r="S104" s="110"/>
      <c r="T104" s="110"/>
      <c r="U104" s="110"/>
      <c r="V104" s="110"/>
      <c r="W104" s="110"/>
      <c r="X104" s="110"/>
      <c r="Y104" s="110"/>
      <c r="Z104" s="110"/>
      <c r="AA104" s="113"/>
      <c r="AB104" s="110"/>
      <c r="AC104" s="109">
        <f>G104+I104+K104+M104+O104+Q104+S104+U104+W104+Y104+AA104</f>
        <v>5</v>
      </c>
      <c r="AD104" s="112">
        <f t="shared" si="6"/>
        <v>2</v>
      </c>
    </row>
    <row r="105" spans="1:30" ht="15">
      <c r="A105" s="67">
        <f t="shared" si="5"/>
        <v>98</v>
      </c>
      <c r="C105" s="124" t="s">
        <v>83</v>
      </c>
      <c r="D105" s="37" t="s">
        <v>14</v>
      </c>
      <c r="E105" s="37">
        <v>1050</v>
      </c>
      <c r="F105" s="124" t="s">
        <v>73</v>
      </c>
      <c r="G105" s="105">
        <v>3</v>
      </c>
      <c r="H105" s="106">
        <v>1</v>
      </c>
      <c r="I105" s="115"/>
      <c r="J105" s="115"/>
      <c r="K105" s="109"/>
      <c r="L105" s="115"/>
      <c r="M105" s="109"/>
      <c r="N105" s="115"/>
      <c r="O105" s="109"/>
      <c r="P105" s="115"/>
      <c r="Q105" s="101">
        <v>2</v>
      </c>
      <c r="R105" s="110">
        <v>1</v>
      </c>
      <c r="S105" s="110"/>
      <c r="T105" s="110"/>
      <c r="U105" s="110"/>
      <c r="V105" s="110"/>
      <c r="W105" s="110"/>
      <c r="X105" s="110"/>
      <c r="Y105" s="110"/>
      <c r="Z105" s="110"/>
      <c r="AA105" s="113"/>
      <c r="AB105" s="110"/>
      <c r="AC105" s="109">
        <f>G105+I105+K105+M105+O105+Q105+S105+U105+W105+Y105+AA105</f>
        <v>5</v>
      </c>
      <c r="AD105" s="112">
        <f t="shared" si="6"/>
        <v>2</v>
      </c>
    </row>
    <row r="106" spans="1:30" ht="15.75">
      <c r="A106" s="67">
        <f t="shared" si="5"/>
        <v>99</v>
      </c>
      <c r="B106" s="97"/>
      <c r="C106" s="127" t="s">
        <v>362</v>
      </c>
      <c r="D106" s="128" t="s">
        <v>14</v>
      </c>
      <c r="E106" s="128">
        <v>1446</v>
      </c>
      <c r="F106" s="127" t="s">
        <v>20</v>
      </c>
      <c r="G106" s="109"/>
      <c r="H106" s="115"/>
      <c r="I106" s="115"/>
      <c r="J106" s="115"/>
      <c r="K106" s="109"/>
      <c r="L106" s="115"/>
      <c r="M106" s="115"/>
      <c r="N106" s="115"/>
      <c r="O106" s="109">
        <v>2.5</v>
      </c>
      <c r="P106" s="110">
        <v>1</v>
      </c>
      <c r="Q106" s="109"/>
      <c r="R106" s="115"/>
      <c r="S106" s="115"/>
      <c r="T106" s="115"/>
      <c r="U106" s="115"/>
      <c r="V106" s="115"/>
      <c r="W106" s="115"/>
      <c r="X106" s="115"/>
      <c r="Y106" s="109">
        <v>2</v>
      </c>
      <c r="Z106" s="112">
        <v>1</v>
      </c>
      <c r="AA106" s="114"/>
      <c r="AB106" s="112"/>
      <c r="AC106" s="109">
        <f>G106+I106+K106+M106+O106+Q106+S106+U106+W106+Y106+AA106</f>
        <v>4.5</v>
      </c>
      <c r="AD106" s="112">
        <f t="shared" si="6"/>
        <v>2</v>
      </c>
    </row>
    <row r="107" spans="1:30" ht="15">
      <c r="A107" s="67">
        <f t="shared" si="5"/>
        <v>100</v>
      </c>
      <c r="B107" s="137"/>
      <c r="C107" s="124" t="s">
        <v>421</v>
      </c>
      <c r="D107" s="128" t="s">
        <v>14</v>
      </c>
      <c r="E107" s="37">
        <v>1150</v>
      </c>
      <c r="F107" s="127" t="s">
        <v>78</v>
      </c>
      <c r="G107" s="109"/>
      <c r="H107" s="115"/>
      <c r="I107" s="115"/>
      <c r="J107" s="115"/>
      <c r="K107" s="109"/>
      <c r="L107" s="115"/>
      <c r="M107" s="115"/>
      <c r="N107" s="115"/>
      <c r="O107" s="109"/>
      <c r="P107" s="115"/>
      <c r="Q107" s="101">
        <v>2</v>
      </c>
      <c r="R107" s="110">
        <v>1</v>
      </c>
      <c r="S107" s="110"/>
      <c r="T107" s="110"/>
      <c r="U107" s="109">
        <v>2</v>
      </c>
      <c r="V107" s="112">
        <v>1</v>
      </c>
      <c r="W107" s="110"/>
      <c r="X107" s="110"/>
      <c r="Y107" s="110"/>
      <c r="Z107" s="110"/>
      <c r="AA107" s="113"/>
      <c r="AB107" s="110"/>
      <c r="AC107" s="109">
        <f>G107+I107+K107+M107+O107+Q107+S107+U107+W107+Y107</f>
        <v>4</v>
      </c>
      <c r="AD107" s="112">
        <f t="shared" si="6"/>
        <v>2</v>
      </c>
    </row>
    <row r="108" spans="1:30" ht="15">
      <c r="A108" s="67">
        <f t="shared" si="5"/>
        <v>101</v>
      </c>
      <c r="B108" s="137"/>
      <c r="C108" s="127" t="s">
        <v>367</v>
      </c>
      <c r="D108" s="37" t="s">
        <v>14</v>
      </c>
      <c r="E108" s="37">
        <v>1100</v>
      </c>
      <c r="F108" s="124" t="s">
        <v>20</v>
      </c>
      <c r="G108" s="105">
        <v>2</v>
      </c>
      <c r="H108" s="106">
        <v>1</v>
      </c>
      <c r="I108" s="115"/>
      <c r="J108" s="115"/>
      <c r="K108" s="109"/>
      <c r="L108" s="115"/>
      <c r="M108" s="109"/>
      <c r="N108" s="115"/>
      <c r="O108" s="109">
        <v>2</v>
      </c>
      <c r="P108" s="110">
        <v>1</v>
      </c>
      <c r="Q108" s="109"/>
      <c r="R108" s="115"/>
      <c r="S108" s="115"/>
      <c r="T108" s="115"/>
      <c r="U108" s="115"/>
      <c r="V108" s="115"/>
      <c r="W108" s="115"/>
      <c r="X108" s="115"/>
      <c r="Y108" s="115"/>
      <c r="Z108" s="115"/>
      <c r="AA108" s="109"/>
      <c r="AB108" s="115"/>
      <c r="AC108" s="109">
        <f aca="true" t="shared" si="7" ref="AC108:AC136">G108+I108+K108+M108+O108+Q108+S108+U108+W108+Y108+AA108</f>
        <v>4</v>
      </c>
      <c r="AD108" s="112">
        <f t="shared" si="6"/>
        <v>2</v>
      </c>
    </row>
    <row r="109" spans="1:30" ht="15">
      <c r="A109" s="67">
        <f t="shared" si="5"/>
        <v>102</v>
      </c>
      <c r="C109" s="124" t="s">
        <v>315</v>
      </c>
      <c r="D109" s="37" t="s">
        <v>14</v>
      </c>
      <c r="E109" s="37">
        <v>1500</v>
      </c>
      <c r="F109" s="124" t="s">
        <v>316</v>
      </c>
      <c r="G109" s="109"/>
      <c r="H109" s="115"/>
      <c r="I109" s="115"/>
      <c r="J109" s="115"/>
      <c r="K109" s="109"/>
      <c r="L109" s="115"/>
      <c r="M109" s="109">
        <v>2</v>
      </c>
      <c r="N109" s="110">
        <v>1</v>
      </c>
      <c r="O109" s="113"/>
      <c r="P109" s="110"/>
      <c r="Q109" s="114"/>
      <c r="R109" s="110"/>
      <c r="S109" s="110"/>
      <c r="T109" s="110"/>
      <c r="U109" s="110"/>
      <c r="V109" s="110"/>
      <c r="W109" s="110"/>
      <c r="X109" s="110"/>
      <c r="Y109" s="110"/>
      <c r="Z109" s="110"/>
      <c r="AA109" s="40">
        <v>2</v>
      </c>
      <c r="AB109" s="35">
        <v>1</v>
      </c>
      <c r="AC109" s="109">
        <f t="shared" si="7"/>
        <v>4</v>
      </c>
      <c r="AD109" s="112">
        <f t="shared" si="6"/>
        <v>2</v>
      </c>
    </row>
    <row r="110" spans="1:30" ht="12.75">
      <c r="A110" s="67">
        <f t="shared" si="5"/>
        <v>103</v>
      </c>
      <c r="B110" s="137"/>
      <c r="C110" s="127" t="s">
        <v>199</v>
      </c>
      <c r="D110" s="37" t="s">
        <v>14</v>
      </c>
      <c r="E110" s="37">
        <v>1500</v>
      </c>
      <c r="F110" s="127" t="s">
        <v>150</v>
      </c>
      <c r="G110" s="109"/>
      <c r="H110" s="115"/>
      <c r="I110" s="55">
        <v>1.5</v>
      </c>
      <c r="J110" s="107">
        <v>1</v>
      </c>
      <c r="K110" s="105">
        <v>2</v>
      </c>
      <c r="L110" s="108">
        <v>1</v>
      </c>
      <c r="M110" s="105"/>
      <c r="N110" s="108"/>
      <c r="O110" s="114"/>
      <c r="P110" s="108"/>
      <c r="Q110" s="114"/>
      <c r="R110" s="108"/>
      <c r="S110" s="108"/>
      <c r="T110" s="108"/>
      <c r="U110" s="108"/>
      <c r="V110" s="108"/>
      <c r="W110" s="108"/>
      <c r="X110" s="108"/>
      <c r="Y110" s="108"/>
      <c r="Z110" s="108"/>
      <c r="AA110" s="114"/>
      <c r="AB110" s="108"/>
      <c r="AC110" s="109">
        <f t="shared" si="7"/>
        <v>3.5</v>
      </c>
      <c r="AD110" s="112">
        <f t="shared" si="6"/>
        <v>2</v>
      </c>
    </row>
    <row r="111" spans="1:30" ht="15">
      <c r="A111" s="67">
        <f t="shared" si="5"/>
        <v>104</v>
      </c>
      <c r="C111" s="127" t="s">
        <v>384</v>
      </c>
      <c r="D111" s="128" t="s">
        <v>14</v>
      </c>
      <c r="E111" s="128">
        <v>2038</v>
      </c>
      <c r="F111" s="127" t="s">
        <v>385</v>
      </c>
      <c r="G111" s="109"/>
      <c r="H111" s="115"/>
      <c r="I111" s="115"/>
      <c r="J111" s="115"/>
      <c r="K111" s="109"/>
      <c r="L111" s="115"/>
      <c r="M111" s="115"/>
      <c r="N111" s="115"/>
      <c r="O111" s="109"/>
      <c r="P111" s="115"/>
      <c r="Q111" s="101">
        <v>3.5</v>
      </c>
      <c r="R111" s="110">
        <v>2</v>
      </c>
      <c r="S111" s="110"/>
      <c r="T111" s="110"/>
      <c r="U111" s="110"/>
      <c r="V111" s="110"/>
      <c r="W111" s="110"/>
      <c r="X111" s="110"/>
      <c r="Y111" s="110"/>
      <c r="Z111" s="110"/>
      <c r="AA111" s="113"/>
      <c r="AB111" s="110"/>
      <c r="AC111" s="109">
        <f t="shared" si="7"/>
        <v>3.5</v>
      </c>
      <c r="AD111" s="112">
        <f t="shared" si="6"/>
        <v>2</v>
      </c>
    </row>
    <row r="112" spans="1:30" ht="15">
      <c r="A112" s="67">
        <f t="shared" si="5"/>
        <v>105</v>
      </c>
      <c r="B112" s="137"/>
      <c r="C112" s="127" t="s">
        <v>197</v>
      </c>
      <c r="D112" s="128" t="s">
        <v>14</v>
      </c>
      <c r="E112" s="128">
        <v>1150</v>
      </c>
      <c r="F112" s="127" t="s">
        <v>198</v>
      </c>
      <c r="G112" s="109"/>
      <c r="H112" s="115"/>
      <c r="I112" s="55">
        <v>2</v>
      </c>
      <c r="J112" s="107">
        <v>1</v>
      </c>
      <c r="K112" s="109"/>
      <c r="L112" s="115"/>
      <c r="M112" s="109"/>
      <c r="N112" s="115"/>
      <c r="O112" s="109"/>
      <c r="P112" s="115"/>
      <c r="Q112" s="101">
        <v>0</v>
      </c>
      <c r="R112" s="110">
        <v>1</v>
      </c>
      <c r="S112" s="110"/>
      <c r="T112" s="110"/>
      <c r="U112" s="110"/>
      <c r="V112" s="110"/>
      <c r="W112" s="110"/>
      <c r="X112" s="110"/>
      <c r="Y112" s="110"/>
      <c r="Z112" s="110"/>
      <c r="AA112" s="113"/>
      <c r="AB112" s="110"/>
      <c r="AC112" s="109">
        <f t="shared" si="7"/>
        <v>2</v>
      </c>
      <c r="AD112" s="112">
        <f t="shared" si="6"/>
        <v>2</v>
      </c>
    </row>
    <row r="113" spans="1:30" ht="12.75">
      <c r="A113" s="67">
        <f t="shared" si="5"/>
        <v>106</v>
      </c>
      <c r="B113" s="137"/>
      <c r="C113" s="124" t="s">
        <v>40</v>
      </c>
      <c r="D113" s="37" t="s">
        <v>14</v>
      </c>
      <c r="E113" s="37">
        <v>1851</v>
      </c>
      <c r="F113" s="124" t="s">
        <v>41</v>
      </c>
      <c r="G113" s="105">
        <v>4.5</v>
      </c>
      <c r="H113" s="106">
        <v>1</v>
      </c>
      <c r="I113" s="115"/>
      <c r="J113" s="115"/>
      <c r="K113" s="109"/>
      <c r="L113" s="115"/>
      <c r="M113" s="109"/>
      <c r="N113" s="115"/>
      <c r="O113" s="109"/>
      <c r="P113" s="115"/>
      <c r="Q113" s="109"/>
      <c r="R113" s="115"/>
      <c r="S113" s="115"/>
      <c r="T113" s="115"/>
      <c r="U113" s="115"/>
      <c r="V113" s="115"/>
      <c r="W113" s="115"/>
      <c r="X113" s="115"/>
      <c r="Y113" s="115"/>
      <c r="Z113" s="115"/>
      <c r="AA113" s="109"/>
      <c r="AB113" s="115"/>
      <c r="AC113" s="109">
        <f t="shared" si="7"/>
        <v>4.5</v>
      </c>
      <c r="AD113" s="112">
        <f t="shared" si="6"/>
        <v>1</v>
      </c>
    </row>
    <row r="114" spans="1:30" ht="12.75">
      <c r="A114" s="67">
        <f t="shared" si="5"/>
        <v>107</v>
      </c>
      <c r="B114" s="137"/>
      <c r="C114" s="124" t="s">
        <v>46</v>
      </c>
      <c r="D114" s="37" t="s">
        <v>14</v>
      </c>
      <c r="E114" s="37">
        <v>1776</v>
      </c>
      <c r="F114" s="124" t="s">
        <v>20</v>
      </c>
      <c r="G114" s="105">
        <v>4.5</v>
      </c>
      <c r="H114" s="106">
        <v>1</v>
      </c>
      <c r="I114" s="115"/>
      <c r="J114" s="115"/>
      <c r="K114" s="109"/>
      <c r="L114" s="115"/>
      <c r="M114" s="109"/>
      <c r="N114" s="115"/>
      <c r="O114" s="109"/>
      <c r="P114" s="115"/>
      <c r="Q114" s="109"/>
      <c r="R114" s="115"/>
      <c r="S114" s="115"/>
      <c r="T114" s="115"/>
      <c r="U114" s="115"/>
      <c r="V114" s="115"/>
      <c r="W114" s="115"/>
      <c r="X114" s="115"/>
      <c r="Y114" s="115"/>
      <c r="Z114" s="115"/>
      <c r="AA114" s="109"/>
      <c r="AB114" s="115"/>
      <c r="AC114" s="109">
        <f t="shared" si="7"/>
        <v>4.5</v>
      </c>
      <c r="AD114" s="112">
        <f t="shared" si="6"/>
        <v>1</v>
      </c>
    </row>
    <row r="115" spans="1:30" ht="12.75">
      <c r="A115" s="67">
        <f t="shared" si="5"/>
        <v>108</v>
      </c>
      <c r="C115" s="124" t="s">
        <v>225</v>
      </c>
      <c r="D115" s="37" t="s">
        <v>14</v>
      </c>
      <c r="E115" s="37">
        <v>1780</v>
      </c>
      <c r="F115" s="124" t="s">
        <v>86</v>
      </c>
      <c r="G115" s="109"/>
      <c r="H115" s="116"/>
      <c r="I115" s="116"/>
      <c r="J115" s="116"/>
      <c r="K115" s="105">
        <v>4.5</v>
      </c>
      <c r="L115" s="108">
        <v>1</v>
      </c>
      <c r="M115" s="105"/>
      <c r="N115" s="108"/>
      <c r="O115" s="114"/>
      <c r="P115" s="108"/>
      <c r="Q115" s="114"/>
      <c r="R115" s="108"/>
      <c r="S115" s="108"/>
      <c r="T115" s="108"/>
      <c r="U115" s="108"/>
      <c r="V115" s="108"/>
      <c r="W115" s="108"/>
      <c r="X115" s="108"/>
      <c r="Y115" s="108"/>
      <c r="Z115" s="108"/>
      <c r="AA115" s="114"/>
      <c r="AB115" s="108"/>
      <c r="AC115" s="109">
        <f t="shared" si="7"/>
        <v>4.5</v>
      </c>
      <c r="AD115" s="112">
        <f t="shared" si="6"/>
        <v>1</v>
      </c>
    </row>
    <row r="116" spans="1:30" ht="15.75">
      <c r="A116" s="67">
        <f t="shared" si="5"/>
        <v>109</v>
      </c>
      <c r="B116" s="97"/>
      <c r="C116" s="124" t="s">
        <v>223</v>
      </c>
      <c r="D116" s="37" t="s">
        <v>14</v>
      </c>
      <c r="E116" s="37">
        <v>1806</v>
      </c>
      <c r="F116" s="124" t="s">
        <v>224</v>
      </c>
      <c r="G116" s="109"/>
      <c r="H116" s="116"/>
      <c r="I116" s="116"/>
      <c r="J116" s="116"/>
      <c r="K116" s="105">
        <v>4.5</v>
      </c>
      <c r="L116" s="108">
        <v>1</v>
      </c>
      <c r="M116" s="105"/>
      <c r="N116" s="108"/>
      <c r="O116" s="114"/>
      <c r="P116" s="108"/>
      <c r="Q116" s="114"/>
      <c r="R116" s="108"/>
      <c r="S116" s="108"/>
      <c r="T116" s="108"/>
      <c r="U116" s="108"/>
      <c r="V116" s="108"/>
      <c r="W116" s="108"/>
      <c r="X116" s="108"/>
      <c r="Y116" s="108"/>
      <c r="Z116" s="108"/>
      <c r="AA116" s="114"/>
      <c r="AB116" s="108"/>
      <c r="AC116" s="109">
        <f t="shared" si="7"/>
        <v>4.5</v>
      </c>
      <c r="AD116" s="112">
        <f t="shared" si="6"/>
        <v>1</v>
      </c>
    </row>
    <row r="117" spans="1:30" ht="12.75">
      <c r="A117" s="67">
        <f t="shared" si="5"/>
        <v>110</v>
      </c>
      <c r="B117" s="137"/>
      <c r="C117" s="124" t="s">
        <v>238</v>
      </c>
      <c r="D117" s="37" t="s">
        <v>14</v>
      </c>
      <c r="E117" s="37">
        <v>1474</v>
      </c>
      <c r="F117" s="124" t="s">
        <v>32</v>
      </c>
      <c r="G117" s="109"/>
      <c r="H117" s="116"/>
      <c r="I117" s="116"/>
      <c r="J117" s="116"/>
      <c r="K117" s="105">
        <v>4</v>
      </c>
      <c r="L117" s="108">
        <v>1</v>
      </c>
      <c r="M117" s="105"/>
      <c r="N117" s="108"/>
      <c r="O117" s="114"/>
      <c r="P117" s="108"/>
      <c r="Q117" s="114"/>
      <c r="R117" s="108"/>
      <c r="S117" s="108"/>
      <c r="T117" s="108"/>
      <c r="U117" s="108"/>
      <c r="V117" s="108"/>
      <c r="W117" s="108"/>
      <c r="X117" s="108"/>
      <c r="Y117" s="108"/>
      <c r="Z117" s="108"/>
      <c r="AA117" s="114"/>
      <c r="AB117" s="108"/>
      <c r="AC117" s="109">
        <f t="shared" si="7"/>
        <v>4</v>
      </c>
      <c r="AD117" s="112">
        <f t="shared" si="6"/>
        <v>1</v>
      </c>
    </row>
    <row r="118" spans="1:30" ht="12.75">
      <c r="A118" s="67">
        <f t="shared" si="5"/>
        <v>111</v>
      </c>
      <c r="B118" s="239"/>
      <c r="C118" s="124" t="s">
        <v>234</v>
      </c>
      <c r="D118" s="37" t="s">
        <v>14</v>
      </c>
      <c r="E118" s="37">
        <v>1643</v>
      </c>
      <c r="F118" s="124" t="s">
        <v>78</v>
      </c>
      <c r="G118" s="109"/>
      <c r="H118" s="116"/>
      <c r="I118" s="116"/>
      <c r="J118" s="116"/>
      <c r="K118" s="105">
        <v>4</v>
      </c>
      <c r="L118" s="108">
        <v>1</v>
      </c>
      <c r="M118" s="105"/>
      <c r="N118" s="108"/>
      <c r="O118" s="114"/>
      <c r="P118" s="108"/>
      <c r="Q118" s="114"/>
      <c r="R118" s="108"/>
      <c r="S118" s="108"/>
      <c r="T118" s="108"/>
      <c r="U118" s="108"/>
      <c r="V118" s="108"/>
      <c r="W118" s="108"/>
      <c r="X118" s="108"/>
      <c r="Y118" s="108"/>
      <c r="Z118" s="108"/>
      <c r="AA118" s="114"/>
      <c r="AB118" s="108"/>
      <c r="AC118" s="109">
        <f t="shared" si="7"/>
        <v>4</v>
      </c>
      <c r="AD118" s="112">
        <f t="shared" si="6"/>
        <v>1</v>
      </c>
    </row>
    <row r="119" spans="1:30" ht="15">
      <c r="A119" s="67">
        <f t="shared" si="5"/>
        <v>112</v>
      </c>
      <c r="C119" s="124" t="s">
        <v>308</v>
      </c>
      <c r="D119" s="37" t="s">
        <v>14</v>
      </c>
      <c r="E119" s="37">
        <v>1713</v>
      </c>
      <c r="F119" s="124" t="s">
        <v>304</v>
      </c>
      <c r="G119" s="109"/>
      <c r="H119" s="115"/>
      <c r="I119" s="115"/>
      <c r="J119" s="115"/>
      <c r="K119" s="109"/>
      <c r="L119" s="115"/>
      <c r="M119" s="109">
        <v>4</v>
      </c>
      <c r="N119" s="110">
        <v>1</v>
      </c>
      <c r="O119" s="113"/>
      <c r="P119" s="110"/>
      <c r="Q119" s="114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3"/>
      <c r="AB119" s="110"/>
      <c r="AC119" s="109">
        <f t="shared" si="7"/>
        <v>4</v>
      </c>
      <c r="AD119" s="112">
        <f t="shared" si="6"/>
        <v>1</v>
      </c>
    </row>
    <row r="120" spans="1:30" ht="12.75">
      <c r="A120" s="67">
        <f t="shared" si="5"/>
        <v>113</v>
      </c>
      <c r="C120" s="124" t="s">
        <v>229</v>
      </c>
      <c r="D120" s="37" t="s">
        <v>14</v>
      </c>
      <c r="E120" s="37">
        <v>1575</v>
      </c>
      <c r="F120" s="124" t="s">
        <v>230</v>
      </c>
      <c r="G120" s="109"/>
      <c r="H120" s="116"/>
      <c r="I120" s="116"/>
      <c r="J120" s="116"/>
      <c r="K120" s="105">
        <v>4</v>
      </c>
      <c r="L120" s="108">
        <v>1</v>
      </c>
      <c r="M120" s="105"/>
      <c r="N120" s="108"/>
      <c r="O120" s="114"/>
      <c r="P120" s="108"/>
      <c r="Q120" s="114"/>
      <c r="R120" s="108"/>
      <c r="S120" s="108"/>
      <c r="T120" s="108"/>
      <c r="U120" s="108"/>
      <c r="V120" s="108"/>
      <c r="W120" s="108"/>
      <c r="X120" s="108"/>
      <c r="Y120" s="108"/>
      <c r="Z120" s="108"/>
      <c r="AA120" s="114"/>
      <c r="AB120" s="108"/>
      <c r="AC120" s="109">
        <f t="shared" si="7"/>
        <v>4</v>
      </c>
      <c r="AD120" s="112">
        <f t="shared" si="6"/>
        <v>1</v>
      </c>
    </row>
    <row r="121" spans="1:30" ht="15.75">
      <c r="A121" s="67">
        <f t="shared" si="5"/>
        <v>114</v>
      </c>
      <c r="B121" s="97"/>
      <c r="C121" s="124" t="s">
        <v>58</v>
      </c>
      <c r="D121" s="37" t="s">
        <v>14</v>
      </c>
      <c r="E121" s="37">
        <v>1494</v>
      </c>
      <c r="F121" s="124" t="s">
        <v>59</v>
      </c>
      <c r="G121" s="105">
        <v>4</v>
      </c>
      <c r="H121" s="106">
        <v>1</v>
      </c>
      <c r="I121" s="115"/>
      <c r="J121" s="115"/>
      <c r="K121" s="109"/>
      <c r="L121" s="115"/>
      <c r="M121" s="109"/>
      <c r="N121" s="115"/>
      <c r="O121" s="109"/>
      <c r="P121" s="115"/>
      <c r="Q121" s="109"/>
      <c r="R121" s="115"/>
      <c r="S121" s="115"/>
      <c r="T121" s="115"/>
      <c r="U121" s="115"/>
      <c r="V121" s="115"/>
      <c r="W121" s="115"/>
      <c r="X121" s="115"/>
      <c r="Y121" s="115"/>
      <c r="Z121" s="115"/>
      <c r="AA121" s="109"/>
      <c r="AB121" s="115"/>
      <c r="AC121" s="109">
        <f t="shared" si="7"/>
        <v>4</v>
      </c>
      <c r="AD121" s="112">
        <f t="shared" si="6"/>
        <v>1</v>
      </c>
    </row>
    <row r="122" spans="1:30" ht="15.75">
      <c r="A122" s="67">
        <f t="shared" si="5"/>
        <v>115</v>
      </c>
      <c r="B122" s="97"/>
      <c r="C122" s="124" t="s">
        <v>235</v>
      </c>
      <c r="D122" s="37" t="s">
        <v>14</v>
      </c>
      <c r="E122" s="37">
        <v>1708</v>
      </c>
      <c r="F122" s="124" t="s">
        <v>230</v>
      </c>
      <c r="G122" s="109"/>
      <c r="H122" s="116"/>
      <c r="I122" s="116"/>
      <c r="J122" s="116"/>
      <c r="K122" s="105">
        <v>4</v>
      </c>
      <c r="L122" s="108">
        <v>1</v>
      </c>
      <c r="M122" s="105"/>
      <c r="N122" s="108"/>
      <c r="O122" s="114"/>
      <c r="P122" s="108"/>
      <c r="Q122" s="114"/>
      <c r="R122" s="108"/>
      <c r="S122" s="108"/>
      <c r="T122" s="108"/>
      <c r="U122" s="108"/>
      <c r="V122" s="108"/>
      <c r="W122" s="108"/>
      <c r="X122" s="108"/>
      <c r="Y122" s="108"/>
      <c r="Z122" s="108"/>
      <c r="AA122" s="114"/>
      <c r="AB122" s="108"/>
      <c r="AC122" s="109">
        <f t="shared" si="7"/>
        <v>4</v>
      </c>
      <c r="AD122" s="112">
        <f t="shared" si="6"/>
        <v>1</v>
      </c>
    </row>
    <row r="123" spans="1:30" ht="15.75">
      <c r="A123" s="67">
        <f t="shared" si="5"/>
        <v>116</v>
      </c>
      <c r="B123" s="97"/>
      <c r="C123" s="127" t="s">
        <v>348</v>
      </c>
      <c r="D123" s="128" t="s">
        <v>14</v>
      </c>
      <c r="E123" s="128">
        <v>1537</v>
      </c>
      <c r="F123" s="127" t="s">
        <v>20</v>
      </c>
      <c r="G123" s="109"/>
      <c r="H123" s="115"/>
      <c r="I123" s="115"/>
      <c r="J123" s="115"/>
      <c r="K123" s="109"/>
      <c r="L123" s="115"/>
      <c r="M123" s="115"/>
      <c r="N123" s="115"/>
      <c r="O123" s="109">
        <v>4</v>
      </c>
      <c r="P123" s="110">
        <v>1</v>
      </c>
      <c r="Q123" s="109"/>
      <c r="R123" s="115"/>
      <c r="S123" s="115"/>
      <c r="T123" s="115"/>
      <c r="U123" s="115"/>
      <c r="V123" s="115"/>
      <c r="W123" s="115"/>
      <c r="X123" s="115"/>
      <c r="Y123" s="115"/>
      <c r="Z123" s="115"/>
      <c r="AA123" s="109"/>
      <c r="AB123" s="115"/>
      <c r="AC123" s="109">
        <f t="shared" si="7"/>
        <v>4</v>
      </c>
      <c r="AD123" s="112">
        <f t="shared" si="6"/>
        <v>1</v>
      </c>
    </row>
    <row r="124" spans="1:30" ht="12.75">
      <c r="A124" s="67">
        <f t="shared" si="5"/>
        <v>117</v>
      </c>
      <c r="C124" s="124" t="s">
        <v>64</v>
      </c>
      <c r="D124" s="37" t="s">
        <v>14</v>
      </c>
      <c r="E124" s="37">
        <v>1500</v>
      </c>
      <c r="F124" s="124" t="s">
        <v>59</v>
      </c>
      <c r="G124" s="105">
        <v>4</v>
      </c>
      <c r="H124" s="106">
        <v>1</v>
      </c>
      <c r="I124" s="115"/>
      <c r="J124" s="115"/>
      <c r="K124" s="109"/>
      <c r="L124" s="115"/>
      <c r="M124" s="109"/>
      <c r="N124" s="115"/>
      <c r="O124" s="109"/>
      <c r="P124" s="115"/>
      <c r="Q124" s="109"/>
      <c r="R124" s="115"/>
      <c r="S124" s="115"/>
      <c r="T124" s="115"/>
      <c r="U124" s="115"/>
      <c r="V124" s="115"/>
      <c r="W124" s="115"/>
      <c r="X124" s="115"/>
      <c r="Y124" s="115"/>
      <c r="Z124" s="115"/>
      <c r="AA124" s="109"/>
      <c r="AB124" s="115"/>
      <c r="AC124" s="109">
        <f t="shared" si="7"/>
        <v>4</v>
      </c>
      <c r="AD124" s="112">
        <f t="shared" si="6"/>
        <v>1</v>
      </c>
    </row>
    <row r="125" spans="1:30" ht="12.75">
      <c r="A125" s="67">
        <f t="shared" si="5"/>
        <v>118</v>
      </c>
      <c r="C125" s="124" t="s">
        <v>239</v>
      </c>
      <c r="D125" s="37" t="s">
        <v>14</v>
      </c>
      <c r="E125" s="37">
        <v>1159</v>
      </c>
      <c r="F125" s="124" t="s">
        <v>240</v>
      </c>
      <c r="G125" s="109"/>
      <c r="H125" s="116"/>
      <c r="I125" s="116"/>
      <c r="J125" s="116"/>
      <c r="K125" s="105">
        <v>4</v>
      </c>
      <c r="L125" s="108">
        <v>1</v>
      </c>
      <c r="M125" s="105"/>
      <c r="N125" s="108"/>
      <c r="O125" s="114"/>
      <c r="P125" s="108"/>
      <c r="Q125" s="114"/>
      <c r="R125" s="108"/>
      <c r="S125" s="108"/>
      <c r="T125" s="108"/>
      <c r="U125" s="108"/>
      <c r="V125" s="108"/>
      <c r="W125" s="108"/>
      <c r="X125" s="108"/>
      <c r="Y125" s="108"/>
      <c r="Z125" s="108"/>
      <c r="AA125" s="114"/>
      <c r="AB125" s="108"/>
      <c r="AC125" s="109">
        <f t="shared" si="7"/>
        <v>4</v>
      </c>
      <c r="AD125" s="112">
        <f t="shared" si="6"/>
        <v>1</v>
      </c>
    </row>
    <row r="126" spans="1:30" ht="15">
      <c r="A126" s="67">
        <f t="shared" si="5"/>
        <v>119</v>
      </c>
      <c r="C126" s="124" t="s">
        <v>443</v>
      </c>
      <c r="D126" s="124" t="s">
        <v>14</v>
      </c>
      <c r="E126" s="142">
        <v>1532</v>
      </c>
      <c r="F126" s="124" t="s">
        <v>414</v>
      </c>
      <c r="G126" s="49"/>
      <c r="H126" s="48"/>
      <c r="I126" s="48"/>
      <c r="J126" s="48"/>
      <c r="K126" s="49"/>
      <c r="L126" s="48"/>
      <c r="M126" s="48"/>
      <c r="N126" s="48"/>
      <c r="O126" s="50"/>
      <c r="P126" s="48"/>
      <c r="Q126" s="49"/>
      <c r="R126" s="48"/>
      <c r="S126" s="48"/>
      <c r="T126" s="48"/>
      <c r="U126" s="48"/>
      <c r="V126" s="48"/>
      <c r="W126" s="48"/>
      <c r="X126" s="48"/>
      <c r="Y126" s="48"/>
      <c r="Z126" s="48"/>
      <c r="AA126" s="40">
        <v>4</v>
      </c>
      <c r="AB126" s="35">
        <v>1</v>
      </c>
      <c r="AC126" s="109">
        <f t="shared" si="7"/>
        <v>4</v>
      </c>
      <c r="AD126" s="112">
        <f t="shared" si="6"/>
        <v>1</v>
      </c>
    </row>
    <row r="127" spans="1:30" ht="15">
      <c r="A127" s="67">
        <f t="shared" si="5"/>
        <v>120</v>
      </c>
      <c r="B127" s="140"/>
      <c r="C127" s="124" t="s">
        <v>501</v>
      </c>
      <c r="D127" s="124" t="s">
        <v>14</v>
      </c>
      <c r="E127" s="142">
        <v>1100</v>
      </c>
      <c r="F127" s="124" t="s">
        <v>392</v>
      </c>
      <c r="G127" s="49"/>
      <c r="H127" s="48"/>
      <c r="I127" s="48"/>
      <c r="J127" s="48"/>
      <c r="K127" s="49"/>
      <c r="L127" s="48"/>
      <c r="M127" s="48"/>
      <c r="N127" s="48"/>
      <c r="O127" s="50"/>
      <c r="P127" s="48"/>
      <c r="Q127" s="49"/>
      <c r="R127" s="48"/>
      <c r="S127" s="48"/>
      <c r="T127" s="48"/>
      <c r="U127" s="48"/>
      <c r="V127" s="48"/>
      <c r="W127" s="48"/>
      <c r="X127" s="48"/>
      <c r="Y127" s="48"/>
      <c r="Z127" s="48"/>
      <c r="AA127" s="40">
        <v>3.5</v>
      </c>
      <c r="AB127" s="35">
        <v>1</v>
      </c>
      <c r="AC127" s="109">
        <f t="shared" si="7"/>
        <v>3.5</v>
      </c>
      <c r="AD127" s="112">
        <f t="shared" si="6"/>
        <v>1</v>
      </c>
    </row>
    <row r="128" spans="1:30" ht="15">
      <c r="A128" s="67">
        <f t="shared" si="5"/>
        <v>121</v>
      </c>
      <c r="C128" s="124" t="s">
        <v>500</v>
      </c>
      <c r="D128" s="124" t="s">
        <v>14</v>
      </c>
      <c r="E128" s="142">
        <v>1140</v>
      </c>
      <c r="F128" s="124" t="s">
        <v>392</v>
      </c>
      <c r="G128" s="49"/>
      <c r="H128" s="48"/>
      <c r="I128" s="48"/>
      <c r="J128" s="48"/>
      <c r="K128" s="49"/>
      <c r="L128" s="48"/>
      <c r="M128" s="48"/>
      <c r="N128" s="48"/>
      <c r="O128" s="50"/>
      <c r="P128" s="48"/>
      <c r="Q128" s="49"/>
      <c r="R128" s="48"/>
      <c r="S128" s="48"/>
      <c r="T128" s="48"/>
      <c r="U128" s="48"/>
      <c r="V128" s="48"/>
      <c r="W128" s="48"/>
      <c r="X128" s="48"/>
      <c r="Y128" s="48"/>
      <c r="Z128" s="48"/>
      <c r="AA128" s="40">
        <v>3.5</v>
      </c>
      <c r="AB128" s="35">
        <v>1</v>
      </c>
      <c r="AC128" s="109">
        <f t="shared" si="7"/>
        <v>3.5</v>
      </c>
      <c r="AD128" s="112">
        <f t="shared" si="6"/>
        <v>1</v>
      </c>
    </row>
    <row r="129" spans="1:30" ht="12.75">
      <c r="A129" s="67">
        <f t="shared" si="5"/>
        <v>122</v>
      </c>
      <c r="B129" s="239"/>
      <c r="C129" s="124" t="s">
        <v>65</v>
      </c>
      <c r="D129" s="37" t="s">
        <v>14</v>
      </c>
      <c r="E129" s="37">
        <v>1289</v>
      </c>
      <c r="F129" s="124" t="s">
        <v>59</v>
      </c>
      <c r="G129" s="105">
        <v>3.5</v>
      </c>
      <c r="H129" s="106">
        <v>1</v>
      </c>
      <c r="I129" s="115"/>
      <c r="J129" s="115"/>
      <c r="K129" s="109"/>
      <c r="L129" s="115"/>
      <c r="M129" s="109"/>
      <c r="N129" s="115"/>
      <c r="O129" s="109"/>
      <c r="P129" s="115"/>
      <c r="Q129" s="109"/>
      <c r="R129" s="115"/>
      <c r="S129" s="115"/>
      <c r="T129" s="115"/>
      <c r="U129" s="115"/>
      <c r="V129" s="115"/>
      <c r="W129" s="115"/>
      <c r="X129" s="115"/>
      <c r="Y129" s="115"/>
      <c r="Z129" s="115"/>
      <c r="AA129" s="109"/>
      <c r="AB129" s="115"/>
      <c r="AC129" s="109">
        <f t="shared" si="7"/>
        <v>3.5</v>
      </c>
      <c r="AD129" s="112">
        <f t="shared" si="6"/>
        <v>1</v>
      </c>
    </row>
    <row r="130" spans="1:30" ht="12.75">
      <c r="A130" s="67">
        <f t="shared" si="5"/>
        <v>123</v>
      </c>
      <c r="C130" s="124" t="s">
        <v>71</v>
      </c>
      <c r="D130" s="37" t="s">
        <v>14</v>
      </c>
      <c r="E130" s="37">
        <v>1500</v>
      </c>
      <c r="F130" s="124" t="s">
        <v>59</v>
      </c>
      <c r="G130" s="105">
        <v>3.5</v>
      </c>
      <c r="H130" s="106">
        <v>1</v>
      </c>
      <c r="I130" s="115"/>
      <c r="J130" s="115"/>
      <c r="K130" s="109"/>
      <c r="L130" s="115"/>
      <c r="M130" s="109"/>
      <c r="N130" s="115"/>
      <c r="O130" s="109"/>
      <c r="P130" s="115"/>
      <c r="Q130" s="109"/>
      <c r="R130" s="115"/>
      <c r="S130" s="115"/>
      <c r="T130" s="115"/>
      <c r="U130" s="115"/>
      <c r="V130" s="115"/>
      <c r="W130" s="115"/>
      <c r="X130" s="115"/>
      <c r="Y130" s="115"/>
      <c r="Z130" s="115"/>
      <c r="AA130" s="109"/>
      <c r="AB130" s="115"/>
      <c r="AC130" s="109">
        <f t="shared" si="7"/>
        <v>3.5</v>
      </c>
      <c r="AD130" s="112">
        <f t="shared" si="6"/>
        <v>1</v>
      </c>
    </row>
    <row r="131" spans="1:30" ht="15">
      <c r="A131" s="67">
        <f t="shared" si="5"/>
        <v>124</v>
      </c>
      <c r="C131" s="124" t="s">
        <v>502</v>
      </c>
      <c r="D131" s="124" t="s">
        <v>14</v>
      </c>
      <c r="E131" s="142">
        <v>1053</v>
      </c>
      <c r="F131" s="124" t="s">
        <v>414</v>
      </c>
      <c r="G131" s="49"/>
      <c r="H131" s="48"/>
      <c r="I131" s="48"/>
      <c r="J131" s="48"/>
      <c r="K131" s="49"/>
      <c r="L131" s="48"/>
      <c r="M131" s="48"/>
      <c r="N131" s="48"/>
      <c r="O131" s="50"/>
      <c r="P131" s="48"/>
      <c r="Q131" s="49"/>
      <c r="R131" s="48"/>
      <c r="S131" s="48"/>
      <c r="T131" s="48"/>
      <c r="U131" s="48"/>
      <c r="V131" s="48"/>
      <c r="W131" s="48"/>
      <c r="X131" s="48"/>
      <c r="Y131" s="48"/>
      <c r="Z131" s="48"/>
      <c r="AA131" s="40">
        <v>3.5</v>
      </c>
      <c r="AB131" s="35">
        <v>1</v>
      </c>
      <c r="AC131" s="109">
        <f t="shared" si="7"/>
        <v>3.5</v>
      </c>
      <c r="AD131" s="112">
        <f t="shared" si="6"/>
        <v>1</v>
      </c>
    </row>
    <row r="132" spans="1:30" ht="12.75">
      <c r="A132" s="67">
        <f t="shared" si="5"/>
        <v>125</v>
      </c>
      <c r="C132" s="124" t="s">
        <v>72</v>
      </c>
      <c r="D132" s="37" t="s">
        <v>14</v>
      </c>
      <c r="E132" s="37">
        <v>1100</v>
      </c>
      <c r="F132" s="124" t="s">
        <v>73</v>
      </c>
      <c r="G132" s="105">
        <v>3.5</v>
      </c>
      <c r="H132" s="106">
        <v>1</v>
      </c>
      <c r="I132" s="115"/>
      <c r="J132" s="115"/>
      <c r="K132" s="109"/>
      <c r="L132" s="115"/>
      <c r="M132" s="109"/>
      <c r="N132" s="115"/>
      <c r="O132" s="109"/>
      <c r="P132" s="115"/>
      <c r="Q132" s="109"/>
      <c r="R132" s="115"/>
      <c r="S132" s="115"/>
      <c r="T132" s="115"/>
      <c r="U132" s="115"/>
      <c r="V132" s="115"/>
      <c r="W132" s="115"/>
      <c r="X132" s="115"/>
      <c r="Y132" s="115"/>
      <c r="Z132" s="115"/>
      <c r="AA132" s="109"/>
      <c r="AB132" s="115"/>
      <c r="AC132" s="109">
        <f t="shared" si="7"/>
        <v>3.5</v>
      </c>
      <c r="AD132" s="112">
        <f t="shared" si="6"/>
        <v>1</v>
      </c>
    </row>
    <row r="133" spans="1:30" ht="12.75">
      <c r="A133" s="67">
        <f t="shared" si="5"/>
        <v>126</v>
      </c>
      <c r="C133" s="124" t="s">
        <v>446</v>
      </c>
      <c r="D133" s="37" t="s">
        <v>14</v>
      </c>
      <c r="E133" s="37">
        <v>1661</v>
      </c>
      <c r="F133" s="124" t="s">
        <v>447</v>
      </c>
      <c r="G133" s="49"/>
      <c r="H133" s="48"/>
      <c r="I133" s="48"/>
      <c r="J133" s="48"/>
      <c r="K133" s="49"/>
      <c r="L133" s="48"/>
      <c r="M133" s="48"/>
      <c r="N133" s="48"/>
      <c r="O133" s="50"/>
      <c r="P133" s="48"/>
      <c r="Q133" s="49"/>
      <c r="R133" s="48"/>
      <c r="S133" s="48"/>
      <c r="T133" s="48"/>
      <c r="U133" s="48"/>
      <c r="V133" s="48"/>
      <c r="W133" s="109">
        <v>3.5</v>
      </c>
      <c r="X133" s="112">
        <v>1</v>
      </c>
      <c r="Y133" s="48"/>
      <c r="Z133" s="48"/>
      <c r="AA133" s="49"/>
      <c r="AB133" s="48"/>
      <c r="AC133" s="109">
        <f t="shared" si="7"/>
        <v>3.5</v>
      </c>
      <c r="AD133" s="112">
        <f t="shared" si="6"/>
        <v>1</v>
      </c>
    </row>
    <row r="134" spans="1:30" ht="12.75">
      <c r="A134" s="67">
        <f t="shared" si="5"/>
        <v>127</v>
      </c>
      <c r="C134" s="124" t="s">
        <v>67</v>
      </c>
      <c r="D134" s="37" t="s">
        <v>14</v>
      </c>
      <c r="E134" s="37">
        <v>1552</v>
      </c>
      <c r="F134" s="124" t="s">
        <v>68</v>
      </c>
      <c r="G134" s="105">
        <v>3.5</v>
      </c>
      <c r="H134" s="106">
        <v>1</v>
      </c>
      <c r="I134" s="115"/>
      <c r="J134" s="115"/>
      <c r="K134" s="109"/>
      <c r="L134" s="115"/>
      <c r="M134" s="109"/>
      <c r="N134" s="115"/>
      <c r="O134" s="109"/>
      <c r="P134" s="115"/>
      <c r="Q134" s="109"/>
      <c r="R134" s="115"/>
      <c r="S134" s="115"/>
      <c r="T134" s="115"/>
      <c r="U134" s="115"/>
      <c r="V134" s="115"/>
      <c r="W134" s="115"/>
      <c r="X134" s="115"/>
      <c r="Y134" s="115"/>
      <c r="Z134" s="115"/>
      <c r="AA134" s="109"/>
      <c r="AB134" s="115"/>
      <c r="AC134" s="109">
        <f t="shared" si="7"/>
        <v>3.5</v>
      </c>
      <c r="AD134" s="112">
        <f t="shared" si="6"/>
        <v>1</v>
      </c>
    </row>
    <row r="135" spans="1:30" ht="15">
      <c r="A135" s="67">
        <f t="shared" si="5"/>
        <v>128</v>
      </c>
      <c r="C135" s="124" t="s">
        <v>310</v>
      </c>
      <c r="D135" s="37" t="s">
        <v>14</v>
      </c>
      <c r="E135" s="37">
        <v>1679</v>
      </c>
      <c r="F135" s="124" t="s">
        <v>304</v>
      </c>
      <c r="G135" s="109"/>
      <c r="H135" s="115"/>
      <c r="I135" s="115"/>
      <c r="J135" s="115"/>
      <c r="K135" s="109"/>
      <c r="L135" s="115"/>
      <c r="M135" s="109">
        <v>3.5</v>
      </c>
      <c r="N135" s="110">
        <v>1</v>
      </c>
      <c r="O135" s="113"/>
      <c r="P135" s="110"/>
      <c r="Q135" s="114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3"/>
      <c r="AB135" s="110"/>
      <c r="AC135" s="109">
        <f t="shared" si="7"/>
        <v>3.5</v>
      </c>
      <c r="AD135" s="112">
        <f t="shared" si="6"/>
        <v>1</v>
      </c>
    </row>
    <row r="136" spans="1:30" ht="12.75">
      <c r="A136" s="67">
        <f t="shared" si="5"/>
        <v>129</v>
      </c>
      <c r="C136" s="124" t="s">
        <v>70</v>
      </c>
      <c r="D136" s="37" t="s">
        <v>14</v>
      </c>
      <c r="E136" s="37">
        <v>1188</v>
      </c>
      <c r="F136" s="124" t="s">
        <v>59</v>
      </c>
      <c r="G136" s="105">
        <v>3.5</v>
      </c>
      <c r="H136" s="106">
        <v>1</v>
      </c>
      <c r="I136" s="115"/>
      <c r="J136" s="115"/>
      <c r="K136" s="109"/>
      <c r="L136" s="115"/>
      <c r="M136" s="109"/>
      <c r="N136" s="115"/>
      <c r="O136" s="109"/>
      <c r="P136" s="115"/>
      <c r="Q136" s="109"/>
      <c r="R136" s="115"/>
      <c r="S136" s="115"/>
      <c r="T136" s="115"/>
      <c r="U136" s="115"/>
      <c r="V136" s="115"/>
      <c r="W136" s="115"/>
      <c r="X136" s="115"/>
      <c r="Y136" s="115"/>
      <c r="Z136" s="115"/>
      <c r="AA136" s="109"/>
      <c r="AB136" s="115"/>
      <c r="AC136" s="109">
        <f t="shared" si="7"/>
        <v>3.5</v>
      </c>
      <c r="AD136" s="112">
        <f t="shared" si="6"/>
        <v>1</v>
      </c>
    </row>
    <row r="137" spans="1:30" ht="15">
      <c r="A137" s="67">
        <f t="shared" si="5"/>
        <v>130</v>
      </c>
      <c r="B137" s="137"/>
      <c r="C137" s="127" t="s">
        <v>389</v>
      </c>
      <c r="D137" s="128" t="s">
        <v>14</v>
      </c>
      <c r="E137" s="128">
        <v>1500</v>
      </c>
      <c r="F137" s="127" t="s">
        <v>150</v>
      </c>
      <c r="G137" s="109"/>
      <c r="H137" s="115"/>
      <c r="I137" s="115"/>
      <c r="J137" s="115"/>
      <c r="K137" s="109"/>
      <c r="L137" s="115"/>
      <c r="M137" s="115"/>
      <c r="N137" s="115"/>
      <c r="O137" s="109"/>
      <c r="P137" s="115"/>
      <c r="Q137" s="101">
        <v>3</v>
      </c>
      <c r="R137" s="110">
        <v>1</v>
      </c>
      <c r="S137" s="110"/>
      <c r="T137" s="110"/>
      <c r="U137" s="110"/>
      <c r="V137" s="110"/>
      <c r="W137" s="110"/>
      <c r="X137" s="110"/>
      <c r="Y137" s="110"/>
      <c r="Z137" s="110"/>
      <c r="AA137" s="113"/>
      <c r="AB137" s="110"/>
      <c r="AC137" s="109">
        <f>G137+I137+K137+M137+O137+Q137+S137+U137+W137+Y137</f>
        <v>3</v>
      </c>
      <c r="AD137" s="112">
        <f t="shared" si="6"/>
        <v>1</v>
      </c>
    </row>
    <row r="138" spans="1:30" ht="15">
      <c r="A138" s="67">
        <f aca="true" t="shared" si="8" ref="A138:A201">A137+1</f>
        <v>131</v>
      </c>
      <c r="B138" s="140"/>
      <c r="C138" s="124" t="s">
        <v>505</v>
      </c>
      <c r="D138" s="124" t="s">
        <v>14</v>
      </c>
      <c r="E138" s="142">
        <v>1084</v>
      </c>
      <c r="F138" s="124" t="s">
        <v>392</v>
      </c>
      <c r="G138" s="49"/>
      <c r="H138" s="48"/>
      <c r="I138" s="48"/>
      <c r="J138" s="48"/>
      <c r="K138" s="49"/>
      <c r="L138" s="48"/>
      <c r="M138" s="48"/>
      <c r="N138" s="48"/>
      <c r="O138" s="50"/>
      <c r="P138" s="48"/>
      <c r="Q138" s="49"/>
      <c r="R138" s="48"/>
      <c r="S138" s="48"/>
      <c r="T138" s="48"/>
      <c r="U138" s="48"/>
      <c r="V138" s="48"/>
      <c r="W138" s="48"/>
      <c r="X138" s="48"/>
      <c r="Y138" s="48"/>
      <c r="Z138" s="48"/>
      <c r="AA138" s="40">
        <v>3</v>
      </c>
      <c r="AB138" s="35">
        <v>1</v>
      </c>
      <c r="AC138" s="109">
        <f aca="true" t="shared" si="9" ref="AC138:AD177">G138+I138+K138+M138+O138+Q138+S138+U138+W138+Y138+AA138</f>
        <v>3</v>
      </c>
      <c r="AD138" s="112">
        <f t="shared" si="6"/>
        <v>1</v>
      </c>
    </row>
    <row r="139" spans="1:30" ht="12.75">
      <c r="A139" s="67">
        <f t="shared" si="8"/>
        <v>132</v>
      </c>
      <c r="B139" s="239"/>
      <c r="C139" s="124" t="s">
        <v>256</v>
      </c>
      <c r="D139" s="37" t="s">
        <v>14</v>
      </c>
      <c r="E139" s="37">
        <v>1576</v>
      </c>
      <c r="F139" s="124" t="s">
        <v>218</v>
      </c>
      <c r="G139" s="109"/>
      <c r="H139" s="116"/>
      <c r="I139" s="116"/>
      <c r="J139" s="116"/>
      <c r="K139" s="105">
        <v>3</v>
      </c>
      <c r="L139" s="108">
        <v>1</v>
      </c>
      <c r="M139" s="105"/>
      <c r="N139" s="108"/>
      <c r="O139" s="114"/>
      <c r="P139" s="108"/>
      <c r="Q139" s="114"/>
      <c r="R139" s="108"/>
      <c r="S139" s="108"/>
      <c r="T139" s="108"/>
      <c r="U139" s="108"/>
      <c r="V139" s="108"/>
      <c r="W139" s="108"/>
      <c r="X139" s="108"/>
      <c r="Y139" s="108"/>
      <c r="Z139" s="108"/>
      <c r="AA139" s="114"/>
      <c r="AB139" s="108"/>
      <c r="AC139" s="109">
        <f t="shared" si="9"/>
        <v>3</v>
      </c>
      <c r="AD139" s="112">
        <f t="shared" si="6"/>
        <v>1</v>
      </c>
    </row>
    <row r="140" spans="1:30" ht="12.75">
      <c r="A140" s="67">
        <f t="shared" si="8"/>
        <v>133</v>
      </c>
      <c r="B140" s="137" t="s">
        <v>12</v>
      </c>
      <c r="C140" s="124" t="s">
        <v>87</v>
      </c>
      <c r="D140" s="37" t="s">
        <v>14</v>
      </c>
      <c r="E140" s="37">
        <v>1173</v>
      </c>
      <c r="F140" s="124" t="s">
        <v>59</v>
      </c>
      <c r="G140" s="105">
        <v>3</v>
      </c>
      <c r="H140" s="106">
        <v>1</v>
      </c>
      <c r="I140" s="115"/>
      <c r="J140" s="115"/>
      <c r="K140" s="109"/>
      <c r="L140" s="115"/>
      <c r="M140" s="109"/>
      <c r="N140" s="115"/>
      <c r="O140" s="109"/>
      <c r="P140" s="115"/>
      <c r="Q140" s="109"/>
      <c r="R140" s="115"/>
      <c r="S140" s="115"/>
      <c r="T140" s="115"/>
      <c r="U140" s="115"/>
      <c r="V140" s="115"/>
      <c r="W140" s="115"/>
      <c r="X140" s="115"/>
      <c r="Y140" s="115"/>
      <c r="Z140" s="115"/>
      <c r="AA140" s="109"/>
      <c r="AB140" s="115"/>
      <c r="AC140" s="109">
        <f t="shared" si="9"/>
        <v>3</v>
      </c>
      <c r="AD140" s="112">
        <f t="shared" si="6"/>
        <v>1</v>
      </c>
    </row>
    <row r="141" spans="1:30" ht="12.75">
      <c r="A141" s="67">
        <f t="shared" si="8"/>
        <v>134</v>
      </c>
      <c r="B141" s="129" t="s">
        <v>134</v>
      </c>
      <c r="C141" s="124" t="s">
        <v>259</v>
      </c>
      <c r="D141" s="37" t="s">
        <v>14</v>
      </c>
      <c r="E141" s="37">
        <v>1176</v>
      </c>
      <c r="F141" s="124" t="s">
        <v>240</v>
      </c>
      <c r="G141" s="109"/>
      <c r="H141" s="116"/>
      <c r="I141" s="116"/>
      <c r="J141" s="116"/>
      <c r="K141" s="105">
        <v>3</v>
      </c>
      <c r="L141" s="108">
        <v>1</v>
      </c>
      <c r="M141" s="105"/>
      <c r="N141" s="108"/>
      <c r="O141" s="114"/>
      <c r="P141" s="108"/>
      <c r="Q141" s="114"/>
      <c r="R141" s="108"/>
      <c r="S141" s="108"/>
      <c r="T141" s="108"/>
      <c r="U141" s="108"/>
      <c r="V141" s="108"/>
      <c r="W141" s="108"/>
      <c r="X141" s="108"/>
      <c r="Y141" s="108"/>
      <c r="Z141" s="108"/>
      <c r="AA141" s="114"/>
      <c r="AB141" s="108"/>
      <c r="AC141" s="109">
        <f t="shared" si="9"/>
        <v>3</v>
      </c>
      <c r="AD141" s="112">
        <f t="shared" si="6"/>
        <v>1</v>
      </c>
    </row>
    <row r="142" spans="1:30" ht="15">
      <c r="A142" s="67">
        <f t="shared" si="8"/>
        <v>135</v>
      </c>
      <c r="B142" s="137"/>
      <c r="C142" s="127" t="s">
        <v>358</v>
      </c>
      <c r="D142" s="128" t="s">
        <v>14</v>
      </c>
      <c r="E142" s="128">
        <v>1120</v>
      </c>
      <c r="F142" s="127" t="s">
        <v>20</v>
      </c>
      <c r="G142" s="109"/>
      <c r="H142" s="115"/>
      <c r="I142" s="115"/>
      <c r="J142" s="115"/>
      <c r="K142" s="109"/>
      <c r="L142" s="115"/>
      <c r="M142" s="115"/>
      <c r="N142" s="115"/>
      <c r="O142" s="109">
        <v>3</v>
      </c>
      <c r="P142" s="110">
        <v>1</v>
      </c>
      <c r="Q142" s="109"/>
      <c r="R142" s="115"/>
      <c r="S142" s="115"/>
      <c r="T142" s="115"/>
      <c r="U142" s="115"/>
      <c r="V142" s="115"/>
      <c r="W142" s="115"/>
      <c r="X142" s="115"/>
      <c r="Y142" s="115"/>
      <c r="Z142" s="115"/>
      <c r="AA142" s="109"/>
      <c r="AB142" s="115"/>
      <c r="AC142" s="109">
        <f t="shared" si="9"/>
        <v>3</v>
      </c>
      <c r="AD142" s="112">
        <f t="shared" si="6"/>
        <v>1</v>
      </c>
    </row>
    <row r="143" spans="1:30" ht="15">
      <c r="A143" s="67">
        <f t="shared" si="8"/>
        <v>136</v>
      </c>
      <c r="B143" s="140"/>
      <c r="C143" s="124" t="s">
        <v>504</v>
      </c>
      <c r="D143" s="124" t="s">
        <v>14</v>
      </c>
      <c r="E143" s="142">
        <v>1160</v>
      </c>
      <c r="F143" s="124" t="s">
        <v>392</v>
      </c>
      <c r="G143" s="49"/>
      <c r="H143" s="48"/>
      <c r="I143" s="48"/>
      <c r="J143" s="48"/>
      <c r="K143" s="49"/>
      <c r="L143" s="48"/>
      <c r="M143" s="48"/>
      <c r="N143" s="48"/>
      <c r="O143" s="50"/>
      <c r="P143" s="48"/>
      <c r="Q143" s="49"/>
      <c r="R143" s="48"/>
      <c r="S143" s="48"/>
      <c r="T143" s="48"/>
      <c r="U143" s="48"/>
      <c r="V143" s="48"/>
      <c r="W143" s="48"/>
      <c r="X143" s="48"/>
      <c r="Y143" s="48"/>
      <c r="Z143" s="48"/>
      <c r="AA143" s="40">
        <v>3</v>
      </c>
      <c r="AB143" s="35">
        <v>1</v>
      </c>
      <c r="AC143" s="109">
        <f t="shared" si="9"/>
        <v>3</v>
      </c>
      <c r="AD143" s="112">
        <f t="shared" si="6"/>
        <v>1</v>
      </c>
    </row>
    <row r="144" spans="1:30" ht="15">
      <c r="A144" s="67">
        <f t="shared" si="8"/>
        <v>137</v>
      </c>
      <c r="B144" s="140"/>
      <c r="C144" s="124" t="s">
        <v>506</v>
      </c>
      <c r="D144" s="124" t="s">
        <v>14</v>
      </c>
      <c r="E144" s="142">
        <v>1109</v>
      </c>
      <c r="F144" s="124" t="s">
        <v>392</v>
      </c>
      <c r="G144" s="49"/>
      <c r="H144" s="48"/>
      <c r="I144" s="48"/>
      <c r="J144" s="48"/>
      <c r="K144" s="49"/>
      <c r="L144" s="48"/>
      <c r="M144" s="48"/>
      <c r="N144" s="48"/>
      <c r="O144" s="50"/>
      <c r="P144" s="48"/>
      <c r="Q144" s="49"/>
      <c r="R144" s="48"/>
      <c r="S144" s="48"/>
      <c r="T144" s="48"/>
      <c r="U144" s="48"/>
      <c r="V144" s="48"/>
      <c r="W144" s="48"/>
      <c r="X144" s="48"/>
      <c r="Y144" s="48"/>
      <c r="Z144" s="48"/>
      <c r="AA144" s="40">
        <v>3</v>
      </c>
      <c r="AB144" s="35">
        <v>1</v>
      </c>
      <c r="AC144" s="109">
        <f t="shared" si="9"/>
        <v>3</v>
      </c>
      <c r="AD144" s="112">
        <f t="shared" si="6"/>
        <v>1</v>
      </c>
    </row>
    <row r="145" spans="1:30" ht="12.75">
      <c r="A145" s="67">
        <f t="shared" si="8"/>
        <v>138</v>
      </c>
      <c r="B145" s="137"/>
      <c r="C145" s="124" t="s">
        <v>473</v>
      </c>
      <c r="D145" s="37" t="s">
        <v>14</v>
      </c>
      <c r="E145" s="37">
        <v>1472</v>
      </c>
      <c r="F145" s="124" t="s">
        <v>462</v>
      </c>
      <c r="G145" s="49"/>
      <c r="H145" s="48"/>
      <c r="I145" s="48"/>
      <c r="J145" s="48"/>
      <c r="K145" s="49"/>
      <c r="L145" s="48"/>
      <c r="M145" s="48"/>
      <c r="N145" s="48"/>
      <c r="O145" s="50"/>
      <c r="P145" s="48"/>
      <c r="Q145" s="49"/>
      <c r="R145" s="48"/>
      <c r="S145" s="48"/>
      <c r="T145" s="48"/>
      <c r="U145" s="48"/>
      <c r="V145" s="48"/>
      <c r="W145" s="48"/>
      <c r="X145" s="48"/>
      <c r="Y145" s="109">
        <v>3</v>
      </c>
      <c r="Z145" s="112">
        <v>1</v>
      </c>
      <c r="AA145" s="114"/>
      <c r="AB145" s="112"/>
      <c r="AC145" s="109">
        <f t="shared" si="9"/>
        <v>3</v>
      </c>
      <c r="AD145" s="112">
        <f t="shared" si="6"/>
        <v>1</v>
      </c>
    </row>
    <row r="146" spans="1:30" ht="12.75">
      <c r="A146" s="67">
        <f t="shared" si="8"/>
        <v>139</v>
      </c>
      <c r="B146" s="137"/>
      <c r="C146" s="124" t="s">
        <v>257</v>
      </c>
      <c r="D146" s="37" t="s">
        <v>14</v>
      </c>
      <c r="E146" s="37">
        <v>1500</v>
      </c>
      <c r="F146" s="124" t="s">
        <v>258</v>
      </c>
      <c r="G146" s="109"/>
      <c r="H146" s="116"/>
      <c r="I146" s="116"/>
      <c r="J146" s="116"/>
      <c r="K146" s="105">
        <v>3</v>
      </c>
      <c r="L146" s="108">
        <v>1</v>
      </c>
      <c r="M146" s="105"/>
      <c r="N146" s="108"/>
      <c r="O146" s="114"/>
      <c r="P146" s="108"/>
      <c r="Q146" s="114"/>
      <c r="R146" s="108"/>
      <c r="S146" s="108"/>
      <c r="T146" s="108"/>
      <c r="U146" s="108"/>
      <c r="V146" s="108"/>
      <c r="W146" s="108"/>
      <c r="X146" s="108"/>
      <c r="Y146" s="108"/>
      <c r="Z146" s="108"/>
      <c r="AA146" s="114"/>
      <c r="AB146" s="108"/>
      <c r="AC146" s="109">
        <f t="shared" si="9"/>
        <v>3</v>
      </c>
      <c r="AD146" s="112">
        <f t="shared" si="6"/>
        <v>1</v>
      </c>
    </row>
    <row r="147" spans="1:30" ht="12.75">
      <c r="A147" s="67">
        <f t="shared" si="8"/>
        <v>140</v>
      </c>
      <c r="B147" s="239"/>
      <c r="C147" s="124" t="s">
        <v>260</v>
      </c>
      <c r="D147" s="37" t="s">
        <v>14</v>
      </c>
      <c r="E147" s="37">
        <v>1052</v>
      </c>
      <c r="F147" s="124" t="s">
        <v>240</v>
      </c>
      <c r="G147" s="109"/>
      <c r="H147" s="116"/>
      <c r="I147" s="116"/>
      <c r="J147" s="116"/>
      <c r="K147" s="105">
        <v>3</v>
      </c>
      <c r="L147" s="108">
        <v>1</v>
      </c>
      <c r="M147" s="105"/>
      <c r="N147" s="108"/>
      <c r="O147" s="114"/>
      <c r="P147" s="108"/>
      <c r="Q147" s="114"/>
      <c r="R147" s="108"/>
      <c r="S147" s="108"/>
      <c r="T147" s="108"/>
      <c r="U147" s="108"/>
      <c r="V147" s="108"/>
      <c r="W147" s="108"/>
      <c r="X147" s="108"/>
      <c r="Y147" s="108"/>
      <c r="Z147" s="108"/>
      <c r="AA147" s="114"/>
      <c r="AB147" s="108"/>
      <c r="AC147" s="109">
        <f t="shared" si="9"/>
        <v>3</v>
      </c>
      <c r="AD147" s="112">
        <f t="shared" si="6"/>
        <v>1</v>
      </c>
    </row>
    <row r="148" spans="1:30" ht="12.75">
      <c r="A148" s="67">
        <f t="shared" si="8"/>
        <v>141</v>
      </c>
      <c r="B148" s="239"/>
      <c r="C148" s="124" t="s">
        <v>85</v>
      </c>
      <c r="D148" s="37" t="s">
        <v>14</v>
      </c>
      <c r="E148" s="37">
        <v>1124</v>
      </c>
      <c r="F148" s="124" t="s">
        <v>86</v>
      </c>
      <c r="G148" s="105">
        <v>3</v>
      </c>
      <c r="H148" s="106">
        <v>1</v>
      </c>
      <c r="I148" s="115"/>
      <c r="J148" s="115"/>
      <c r="K148" s="109"/>
      <c r="L148" s="115"/>
      <c r="M148" s="109"/>
      <c r="N148" s="115"/>
      <c r="O148" s="109"/>
      <c r="P148" s="115"/>
      <c r="Q148" s="109"/>
      <c r="R148" s="115"/>
      <c r="S148" s="115"/>
      <c r="T148" s="115"/>
      <c r="U148" s="115"/>
      <c r="V148" s="115"/>
      <c r="W148" s="115"/>
      <c r="X148" s="115"/>
      <c r="Y148" s="115"/>
      <c r="Z148" s="115"/>
      <c r="AA148" s="109"/>
      <c r="AB148" s="115"/>
      <c r="AC148" s="109">
        <f t="shared" si="9"/>
        <v>3</v>
      </c>
      <c r="AD148" s="112">
        <f t="shared" si="6"/>
        <v>1</v>
      </c>
    </row>
    <row r="149" spans="1:30" ht="15">
      <c r="A149" s="67">
        <f t="shared" si="8"/>
        <v>142</v>
      </c>
      <c r="C149" s="124" t="s">
        <v>507</v>
      </c>
      <c r="D149" s="124" t="s">
        <v>14</v>
      </c>
      <c r="E149" s="142">
        <v>1109</v>
      </c>
      <c r="F149" s="124" t="s">
        <v>392</v>
      </c>
      <c r="G149" s="49"/>
      <c r="H149" s="48"/>
      <c r="I149" s="48"/>
      <c r="J149" s="48"/>
      <c r="K149" s="49"/>
      <c r="L149" s="48"/>
      <c r="M149" s="48"/>
      <c r="N149" s="48"/>
      <c r="O149" s="50"/>
      <c r="P149" s="48"/>
      <c r="Q149" s="49"/>
      <c r="R149" s="48"/>
      <c r="S149" s="48"/>
      <c r="T149" s="48"/>
      <c r="U149" s="48"/>
      <c r="V149" s="48"/>
      <c r="W149" s="48"/>
      <c r="X149" s="48"/>
      <c r="Y149" s="48"/>
      <c r="Z149" s="48"/>
      <c r="AA149" s="40">
        <v>3</v>
      </c>
      <c r="AB149" s="35">
        <v>1</v>
      </c>
      <c r="AC149" s="109">
        <f t="shared" si="9"/>
        <v>3</v>
      </c>
      <c r="AD149" s="112">
        <f t="shared" si="6"/>
        <v>1</v>
      </c>
    </row>
    <row r="150" spans="1:30" ht="15.75">
      <c r="A150" s="67">
        <f t="shared" si="8"/>
        <v>143</v>
      </c>
      <c r="B150" s="97"/>
      <c r="C150" s="127" t="s">
        <v>357</v>
      </c>
      <c r="D150" s="128" t="s">
        <v>14</v>
      </c>
      <c r="E150" s="128">
        <v>1139</v>
      </c>
      <c r="F150" s="127" t="s">
        <v>20</v>
      </c>
      <c r="G150" s="109"/>
      <c r="H150" s="115"/>
      <c r="I150" s="115"/>
      <c r="J150" s="115"/>
      <c r="K150" s="109"/>
      <c r="L150" s="115"/>
      <c r="M150" s="115"/>
      <c r="N150" s="115"/>
      <c r="O150" s="109">
        <v>3</v>
      </c>
      <c r="P150" s="110">
        <v>1</v>
      </c>
      <c r="Q150" s="109"/>
      <c r="R150" s="115"/>
      <c r="S150" s="115"/>
      <c r="T150" s="115"/>
      <c r="U150" s="115"/>
      <c r="V150" s="115"/>
      <c r="W150" s="115"/>
      <c r="X150" s="115"/>
      <c r="Y150" s="115"/>
      <c r="Z150" s="115"/>
      <c r="AA150" s="109"/>
      <c r="AB150" s="115"/>
      <c r="AC150" s="109">
        <f t="shared" si="9"/>
        <v>3</v>
      </c>
      <c r="AD150" s="112">
        <f t="shared" si="6"/>
        <v>1</v>
      </c>
    </row>
    <row r="151" spans="1:30" ht="15.75">
      <c r="A151" s="67">
        <f t="shared" si="8"/>
        <v>144</v>
      </c>
      <c r="B151" s="97"/>
      <c r="C151" s="124" t="s">
        <v>433</v>
      </c>
      <c r="D151" s="37" t="s">
        <v>14</v>
      </c>
      <c r="E151" s="37">
        <v>1524</v>
      </c>
      <c r="F151" s="124" t="s">
        <v>434</v>
      </c>
      <c r="G151" s="49"/>
      <c r="H151" s="48"/>
      <c r="I151" s="48"/>
      <c r="J151" s="48"/>
      <c r="K151" s="49"/>
      <c r="L151" s="48"/>
      <c r="M151" s="48"/>
      <c r="N151" s="48"/>
      <c r="O151" s="50"/>
      <c r="P151" s="48"/>
      <c r="Q151" s="49"/>
      <c r="R151" s="48"/>
      <c r="S151" s="109">
        <v>3</v>
      </c>
      <c r="T151" s="112">
        <v>1</v>
      </c>
      <c r="U151" s="48"/>
      <c r="V151" s="48"/>
      <c r="W151" s="48"/>
      <c r="X151" s="48"/>
      <c r="Y151" s="48"/>
      <c r="Z151" s="48"/>
      <c r="AA151" s="49"/>
      <c r="AB151" s="48"/>
      <c r="AC151" s="109">
        <f t="shared" si="9"/>
        <v>3</v>
      </c>
      <c r="AD151" s="112">
        <f t="shared" si="6"/>
        <v>1</v>
      </c>
    </row>
    <row r="152" spans="1:30" ht="15">
      <c r="A152" s="67">
        <f t="shared" si="8"/>
        <v>145</v>
      </c>
      <c r="C152" s="124" t="s">
        <v>508</v>
      </c>
      <c r="D152" s="124" t="s">
        <v>14</v>
      </c>
      <c r="E152" s="142">
        <v>1119</v>
      </c>
      <c r="F152" s="124" t="s">
        <v>392</v>
      </c>
      <c r="G152" s="49"/>
      <c r="H152" s="48"/>
      <c r="I152" s="48"/>
      <c r="J152" s="48"/>
      <c r="K152" s="49"/>
      <c r="L152" s="48"/>
      <c r="M152" s="48"/>
      <c r="N152" s="48"/>
      <c r="O152" s="50"/>
      <c r="P152" s="48"/>
      <c r="Q152" s="49"/>
      <c r="R152" s="48"/>
      <c r="S152" s="48"/>
      <c r="T152" s="48"/>
      <c r="U152" s="48"/>
      <c r="V152" s="48"/>
      <c r="W152" s="48"/>
      <c r="X152" s="48"/>
      <c r="Y152" s="48"/>
      <c r="Z152" s="48"/>
      <c r="AA152" s="40">
        <v>3</v>
      </c>
      <c r="AB152" s="35">
        <v>1</v>
      </c>
      <c r="AC152" s="109">
        <f t="shared" si="9"/>
        <v>3</v>
      </c>
      <c r="AD152" s="112">
        <f t="shared" si="6"/>
        <v>1</v>
      </c>
    </row>
    <row r="153" spans="1:30" ht="12.75">
      <c r="A153" s="67">
        <f t="shared" si="8"/>
        <v>146</v>
      </c>
      <c r="C153" s="124" t="s">
        <v>81</v>
      </c>
      <c r="D153" s="37" t="s">
        <v>14</v>
      </c>
      <c r="E153" s="37">
        <v>1050</v>
      </c>
      <c r="F153" s="124" t="s">
        <v>73</v>
      </c>
      <c r="G153" s="105">
        <v>3</v>
      </c>
      <c r="H153" s="106">
        <v>1</v>
      </c>
      <c r="I153" s="115"/>
      <c r="J153" s="115"/>
      <c r="K153" s="109"/>
      <c r="L153" s="115"/>
      <c r="M153" s="109"/>
      <c r="N153" s="115"/>
      <c r="O153" s="109"/>
      <c r="P153" s="115"/>
      <c r="Q153" s="109"/>
      <c r="R153" s="115"/>
      <c r="S153" s="115"/>
      <c r="T153" s="115"/>
      <c r="U153" s="115"/>
      <c r="V153" s="115"/>
      <c r="W153" s="115"/>
      <c r="X153" s="115"/>
      <c r="Y153" s="115"/>
      <c r="Z153" s="115"/>
      <c r="AA153" s="109"/>
      <c r="AB153" s="115"/>
      <c r="AC153" s="109">
        <f t="shared" si="9"/>
        <v>3</v>
      </c>
      <c r="AD153" s="112">
        <f t="shared" si="6"/>
        <v>1</v>
      </c>
    </row>
    <row r="154" spans="1:30" ht="12.75">
      <c r="A154" s="67">
        <f t="shared" si="8"/>
        <v>147</v>
      </c>
      <c r="C154" s="124" t="s">
        <v>255</v>
      </c>
      <c r="D154" s="37" t="s">
        <v>14</v>
      </c>
      <c r="E154" s="37">
        <v>1564</v>
      </c>
      <c r="F154" s="124" t="s">
        <v>17</v>
      </c>
      <c r="G154" s="109"/>
      <c r="H154" s="116"/>
      <c r="I154" s="116"/>
      <c r="J154" s="116"/>
      <c r="K154" s="105">
        <v>3</v>
      </c>
      <c r="L154" s="108">
        <v>1</v>
      </c>
      <c r="M154" s="105"/>
      <c r="N154" s="108"/>
      <c r="O154" s="114"/>
      <c r="P154" s="108"/>
      <c r="Q154" s="114"/>
      <c r="R154" s="108"/>
      <c r="S154" s="108"/>
      <c r="T154" s="108"/>
      <c r="U154" s="108"/>
      <c r="V154" s="108"/>
      <c r="W154" s="108"/>
      <c r="X154" s="108"/>
      <c r="Y154" s="108"/>
      <c r="Z154" s="108"/>
      <c r="AA154" s="114"/>
      <c r="AB154" s="108"/>
      <c r="AC154" s="109">
        <f t="shared" si="9"/>
        <v>3</v>
      </c>
      <c r="AD154" s="112">
        <f t="shared" si="6"/>
        <v>1</v>
      </c>
    </row>
    <row r="155" spans="1:30" ht="15">
      <c r="A155" s="67">
        <f t="shared" si="8"/>
        <v>148</v>
      </c>
      <c r="C155" s="124" t="s">
        <v>503</v>
      </c>
      <c r="D155" s="124" t="s">
        <v>14</v>
      </c>
      <c r="E155" s="142">
        <v>1500</v>
      </c>
      <c r="F155" s="124" t="s">
        <v>150</v>
      </c>
      <c r="G155" s="49"/>
      <c r="H155" s="48"/>
      <c r="I155" s="48"/>
      <c r="J155" s="48"/>
      <c r="K155" s="49"/>
      <c r="L155" s="48"/>
      <c r="M155" s="48"/>
      <c r="N155" s="48"/>
      <c r="O155" s="50"/>
      <c r="P155" s="48"/>
      <c r="Q155" s="49"/>
      <c r="R155" s="48"/>
      <c r="S155" s="48"/>
      <c r="T155" s="48"/>
      <c r="U155" s="48"/>
      <c r="V155" s="48"/>
      <c r="W155" s="48"/>
      <c r="X155" s="48"/>
      <c r="Y155" s="48"/>
      <c r="Z155" s="48"/>
      <c r="AA155" s="40">
        <v>3</v>
      </c>
      <c r="AB155" s="35">
        <v>1</v>
      </c>
      <c r="AC155" s="109">
        <f t="shared" si="9"/>
        <v>3</v>
      </c>
      <c r="AD155" s="112">
        <f t="shared" si="6"/>
        <v>1</v>
      </c>
    </row>
    <row r="156" spans="1:30" ht="12.75">
      <c r="A156" s="67">
        <f t="shared" si="8"/>
        <v>149</v>
      </c>
      <c r="C156" s="124" t="s">
        <v>79</v>
      </c>
      <c r="D156" s="37" t="s">
        <v>14</v>
      </c>
      <c r="E156" s="37">
        <v>1200</v>
      </c>
      <c r="F156" s="124" t="s">
        <v>73</v>
      </c>
      <c r="G156" s="105">
        <v>3</v>
      </c>
      <c r="H156" s="106">
        <v>1</v>
      </c>
      <c r="I156" s="115"/>
      <c r="J156" s="115"/>
      <c r="K156" s="109"/>
      <c r="L156" s="115"/>
      <c r="M156" s="109"/>
      <c r="N156" s="115"/>
      <c r="O156" s="109"/>
      <c r="P156" s="115"/>
      <c r="Q156" s="109"/>
      <c r="R156" s="115"/>
      <c r="S156" s="115"/>
      <c r="T156" s="115"/>
      <c r="U156" s="115"/>
      <c r="V156" s="115"/>
      <c r="W156" s="115"/>
      <c r="X156" s="115"/>
      <c r="Y156" s="115"/>
      <c r="Z156" s="115"/>
      <c r="AA156" s="109"/>
      <c r="AB156" s="115"/>
      <c r="AC156" s="109">
        <f t="shared" si="9"/>
        <v>3</v>
      </c>
      <c r="AD156" s="112">
        <f t="shared" si="6"/>
        <v>1</v>
      </c>
    </row>
    <row r="157" spans="1:30" ht="12.75">
      <c r="A157" s="67">
        <f t="shared" si="8"/>
        <v>150</v>
      </c>
      <c r="C157" s="124" t="s">
        <v>262</v>
      </c>
      <c r="D157" s="37" t="s">
        <v>14</v>
      </c>
      <c r="E157" s="37">
        <v>1182</v>
      </c>
      <c r="F157" s="124" t="s">
        <v>240</v>
      </c>
      <c r="G157" s="109"/>
      <c r="H157" s="116"/>
      <c r="I157" s="116"/>
      <c r="J157" s="116"/>
      <c r="K157" s="105">
        <v>3</v>
      </c>
      <c r="L157" s="108">
        <v>1</v>
      </c>
      <c r="M157" s="105"/>
      <c r="N157" s="108"/>
      <c r="O157" s="114"/>
      <c r="P157" s="108"/>
      <c r="Q157" s="114"/>
      <c r="R157" s="108"/>
      <c r="S157" s="108"/>
      <c r="T157" s="108"/>
      <c r="U157" s="108"/>
      <c r="V157" s="108"/>
      <c r="W157" s="108"/>
      <c r="X157" s="108"/>
      <c r="Y157" s="108"/>
      <c r="Z157" s="108"/>
      <c r="AA157" s="114"/>
      <c r="AB157" s="108"/>
      <c r="AC157" s="109">
        <f t="shared" si="9"/>
        <v>3</v>
      </c>
      <c r="AD157" s="112">
        <f t="shared" si="6"/>
        <v>1</v>
      </c>
    </row>
    <row r="158" spans="1:30" ht="12.75">
      <c r="A158" s="67">
        <f t="shared" si="8"/>
        <v>151</v>
      </c>
      <c r="C158" s="124" t="s">
        <v>88</v>
      </c>
      <c r="D158" s="37" t="s">
        <v>14</v>
      </c>
      <c r="E158" s="37">
        <v>1100</v>
      </c>
      <c r="F158" s="124" t="s">
        <v>73</v>
      </c>
      <c r="G158" s="105">
        <v>3</v>
      </c>
      <c r="H158" s="106">
        <v>1</v>
      </c>
      <c r="I158" s="115"/>
      <c r="J158" s="115"/>
      <c r="K158" s="109"/>
      <c r="L158" s="115"/>
      <c r="M158" s="109"/>
      <c r="N158" s="115"/>
      <c r="O158" s="109"/>
      <c r="P158" s="115"/>
      <c r="Q158" s="109"/>
      <c r="R158" s="115"/>
      <c r="S158" s="115"/>
      <c r="T158" s="115"/>
      <c r="U158" s="115"/>
      <c r="V158" s="115"/>
      <c r="W158" s="115"/>
      <c r="X158" s="115"/>
      <c r="Y158" s="115"/>
      <c r="Z158" s="115"/>
      <c r="AA158" s="109"/>
      <c r="AB158" s="115"/>
      <c r="AC158" s="109">
        <f t="shared" si="9"/>
        <v>3</v>
      </c>
      <c r="AD158" s="112">
        <f t="shared" si="6"/>
        <v>1</v>
      </c>
    </row>
    <row r="159" spans="1:30" ht="15">
      <c r="A159" s="67">
        <f t="shared" si="8"/>
        <v>152</v>
      </c>
      <c r="C159" s="127" t="s">
        <v>354</v>
      </c>
      <c r="D159" s="128" t="s">
        <v>14</v>
      </c>
      <c r="E159" s="128">
        <v>1614</v>
      </c>
      <c r="F159" s="127" t="s">
        <v>221</v>
      </c>
      <c r="G159" s="109"/>
      <c r="H159" s="115"/>
      <c r="I159" s="115"/>
      <c r="J159" s="115"/>
      <c r="K159" s="109"/>
      <c r="L159" s="115"/>
      <c r="M159" s="115"/>
      <c r="N159" s="115"/>
      <c r="O159" s="109">
        <v>3</v>
      </c>
      <c r="P159" s="110">
        <v>1</v>
      </c>
      <c r="Q159" s="109"/>
      <c r="R159" s="115"/>
      <c r="S159" s="115"/>
      <c r="T159" s="115"/>
      <c r="U159" s="115"/>
      <c r="V159" s="115"/>
      <c r="W159" s="115"/>
      <c r="X159" s="115"/>
      <c r="Y159" s="115"/>
      <c r="Z159" s="115"/>
      <c r="AA159" s="109"/>
      <c r="AB159" s="115"/>
      <c r="AC159" s="109">
        <f t="shared" si="9"/>
        <v>3</v>
      </c>
      <c r="AD159" s="112">
        <f t="shared" si="6"/>
        <v>1</v>
      </c>
    </row>
    <row r="160" spans="1:30" ht="12.75">
      <c r="A160" s="67">
        <f t="shared" si="8"/>
        <v>153</v>
      </c>
      <c r="C160" s="124" t="s">
        <v>264</v>
      </c>
      <c r="D160" s="37" t="s">
        <v>14</v>
      </c>
      <c r="E160" s="37">
        <v>1495</v>
      </c>
      <c r="F160" s="124" t="s">
        <v>218</v>
      </c>
      <c r="G160" s="109"/>
      <c r="H160" s="116"/>
      <c r="I160" s="116"/>
      <c r="J160" s="116"/>
      <c r="K160" s="105">
        <v>3</v>
      </c>
      <c r="L160" s="108">
        <v>1</v>
      </c>
      <c r="M160" s="105"/>
      <c r="N160" s="108"/>
      <c r="O160" s="114"/>
      <c r="P160" s="108"/>
      <c r="Q160" s="114"/>
      <c r="R160" s="108"/>
      <c r="S160" s="108"/>
      <c r="T160" s="108"/>
      <c r="U160" s="108"/>
      <c r="V160" s="108"/>
      <c r="W160" s="108"/>
      <c r="X160" s="108"/>
      <c r="Y160" s="108"/>
      <c r="Z160" s="108"/>
      <c r="AA160" s="114"/>
      <c r="AB160" s="108"/>
      <c r="AC160" s="109">
        <f t="shared" si="9"/>
        <v>3</v>
      </c>
      <c r="AD160" s="112">
        <f t="shared" si="6"/>
        <v>1</v>
      </c>
    </row>
    <row r="161" spans="1:30" ht="15">
      <c r="A161" s="67">
        <f t="shared" si="8"/>
        <v>154</v>
      </c>
      <c r="C161" s="127" t="s">
        <v>391</v>
      </c>
      <c r="D161" s="128" t="s">
        <v>14</v>
      </c>
      <c r="E161" s="128">
        <v>1105</v>
      </c>
      <c r="F161" s="127" t="s">
        <v>392</v>
      </c>
      <c r="G161" s="109"/>
      <c r="H161" s="115"/>
      <c r="I161" s="115"/>
      <c r="J161" s="115"/>
      <c r="K161" s="109"/>
      <c r="L161" s="115"/>
      <c r="M161" s="115"/>
      <c r="N161" s="115"/>
      <c r="O161" s="109"/>
      <c r="P161" s="115"/>
      <c r="Q161" s="101">
        <v>3</v>
      </c>
      <c r="R161" s="110">
        <v>1</v>
      </c>
      <c r="S161" s="110"/>
      <c r="T161" s="110"/>
      <c r="U161" s="110"/>
      <c r="V161" s="110"/>
      <c r="W161" s="110"/>
      <c r="X161" s="110"/>
      <c r="Y161" s="110"/>
      <c r="Z161" s="110"/>
      <c r="AA161" s="113"/>
      <c r="AB161" s="110"/>
      <c r="AC161" s="109">
        <f t="shared" si="9"/>
        <v>3</v>
      </c>
      <c r="AD161" s="112">
        <f t="shared" si="6"/>
        <v>1</v>
      </c>
    </row>
    <row r="162" spans="1:30" ht="12.75">
      <c r="A162" s="67">
        <f t="shared" si="8"/>
        <v>155</v>
      </c>
      <c r="C162" s="124" t="s">
        <v>84</v>
      </c>
      <c r="D162" s="37" t="s">
        <v>14</v>
      </c>
      <c r="E162" s="37">
        <v>1073</v>
      </c>
      <c r="F162" s="124" t="s">
        <v>59</v>
      </c>
      <c r="G162" s="105">
        <v>3</v>
      </c>
      <c r="H162" s="106">
        <v>1</v>
      </c>
      <c r="I162" s="115"/>
      <c r="J162" s="115"/>
      <c r="K162" s="109"/>
      <c r="L162" s="115"/>
      <c r="M162" s="109"/>
      <c r="N162" s="115"/>
      <c r="O162" s="109"/>
      <c r="P162" s="115"/>
      <c r="Q162" s="109"/>
      <c r="R162" s="115"/>
      <c r="S162" s="115"/>
      <c r="T162" s="115"/>
      <c r="U162" s="115"/>
      <c r="V162" s="115"/>
      <c r="W162" s="115"/>
      <c r="X162" s="115"/>
      <c r="Y162" s="115"/>
      <c r="Z162" s="115"/>
      <c r="AA162" s="109"/>
      <c r="AB162" s="115"/>
      <c r="AC162" s="109">
        <f t="shared" si="9"/>
        <v>3</v>
      </c>
      <c r="AD162" s="112">
        <f t="shared" si="6"/>
        <v>1</v>
      </c>
    </row>
    <row r="163" spans="1:30" ht="15">
      <c r="A163" s="67">
        <f t="shared" si="8"/>
        <v>156</v>
      </c>
      <c r="B163" s="140"/>
      <c r="C163" s="124" t="s">
        <v>509</v>
      </c>
      <c r="D163" s="124" t="s">
        <v>14</v>
      </c>
      <c r="E163" s="142">
        <v>1160</v>
      </c>
      <c r="F163" s="124" t="s">
        <v>414</v>
      </c>
      <c r="G163" s="49"/>
      <c r="H163" s="48"/>
      <c r="I163" s="48"/>
      <c r="J163" s="48"/>
      <c r="K163" s="49"/>
      <c r="L163" s="48"/>
      <c r="M163" s="48"/>
      <c r="N163" s="48"/>
      <c r="O163" s="50"/>
      <c r="P163" s="48"/>
      <c r="Q163" s="49"/>
      <c r="R163" s="48"/>
      <c r="S163" s="48"/>
      <c r="T163" s="48"/>
      <c r="U163" s="48"/>
      <c r="V163" s="48"/>
      <c r="W163" s="48"/>
      <c r="X163" s="48"/>
      <c r="Y163" s="48"/>
      <c r="Z163" s="48"/>
      <c r="AA163" s="40">
        <v>2.5</v>
      </c>
      <c r="AB163" s="35">
        <v>1</v>
      </c>
      <c r="AC163" s="109">
        <f t="shared" si="9"/>
        <v>2.5</v>
      </c>
      <c r="AD163" s="112">
        <f t="shared" si="6"/>
        <v>1</v>
      </c>
    </row>
    <row r="164" spans="1:30" ht="12.75">
      <c r="A164" s="67">
        <f t="shared" si="8"/>
        <v>157</v>
      </c>
      <c r="B164" s="137"/>
      <c r="C164" s="124" t="s">
        <v>92</v>
      </c>
      <c r="D164" s="37" t="s">
        <v>14</v>
      </c>
      <c r="E164" s="37">
        <v>1856</v>
      </c>
      <c r="F164" s="124" t="s">
        <v>32</v>
      </c>
      <c r="G164" s="105">
        <v>2.5</v>
      </c>
      <c r="H164" s="106">
        <v>1</v>
      </c>
      <c r="I164" s="115"/>
      <c r="J164" s="115"/>
      <c r="K164" s="109"/>
      <c r="L164" s="115"/>
      <c r="M164" s="109"/>
      <c r="N164" s="115"/>
      <c r="O164" s="109"/>
      <c r="P164" s="115"/>
      <c r="Q164" s="109"/>
      <c r="R164" s="115"/>
      <c r="S164" s="115"/>
      <c r="T164" s="115"/>
      <c r="U164" s="115"/>
      <c r="V164" s="115"/>
      <c r="W164" s="115"/>
      <c r="X164" s="115"/>
      <c r="Y164" s="115"/>
      <c r="Z164" s="115"/>
      <c r="AA164" s="109"/>
      <c r="AB164" s="115"/>
      <c r="AC164" s="109">
        <f t="shared" si="9"/>
        <v>2.5</v>
      </c>
      <c r="AD164" s="112">
        <f t="shared" si="6"/>
        <v>1</v>
      </c>
    </row>
    <row r="165" spans="1:30" ht="12.75">
      <c r="A165" s="67">
        <f t="shared" si="8"/>
        <v>158</v>
      </c>
      <c r="B165" s="137"/>
      <c r="C165" s="124" t="s">
        <v>90</v>
      </c>
      <c r="D165" s="37" t="s">
        <v>14</v>
      </c>
      <c r="E165" s="37">
        <v>1134</v>
      </c>
      <c r="F165" s="124" t="s">
        <v>20</v>
      </c>
      <c r="G165" s="105">
        <v>2.5</v>
      </c>
      <c r="H165" s="106">
        <v>1</v>
      </c>
      <c r="I165" s="115"/>
      <c r="J165" s="115"/>
      <c r="K165" s="109"/>
      <c r="L165" s="115"/>
      <c r="M165" s="109"/>
      <c r="N165" s="115"/>
      <c r="O165" s="109"/>
      <c r="P165" s="115"/>
      <c r="Q165" s="109"/>
      <c r="R165" s="115"/>
      <c r="S165" s="115"/>
      <c r="T165" s="115"/>
      <c r="U165" s="115"/>
      <c r="V165" s="115"/>
      <c r="W165" s="115"/>
      <c r="X165" s="115"/>
      <c r="Y165" s="115"/>
      <c r="Z165" s="115"/>
      <c r="AA165" s="109"/>
      <c r="AB165" s="115"/>
      <c r="AC165" s="109">
        <f t="shared" si="9"/>
        <v>2.5</v>
      </c>
      <c r="AD165" s="112">
        <f t="shared" si="6"/>
        <v>1</v>
      </c>
    </row>
    <row r="166" spans="1:30" ht="12.75">
      <c r="A166" s="67">
        <f t="shared" si="8"/>
        <v>159</v>
      </c>
      <c r="C166" s="124" t="s">
        <v>267</v>
      </c>
      <c r="D166" s="37" t="s">
        <v>14</v>
      </c>
      <c r="E166" s="37">
        <v>1362</v>
      </c>
      <c r="F166" s="124" t="s">
        <v>53</v>
      </c>
      <c r="G166" s="109"/>
      <c r="H166" s="116"/>
      <c r="I166" s="116"/>
      <c r="J166" s="116"/>
      <c r="K166" s="105">
        <v>2.5</v>
      </c>
      <c r="L166" s="108">
        <v>1</v>
      </c>
      <c r="M166" s="105"/>
      <c r="N166" s="108"/>
      <c r="O166" s="114"/>
      <c r="P166" s="108"/>
      <c r="Q166" s="114"/>
      <c r="R166" s="108"/>
      <c r="S166" s="108"/>
      <c r="T166" s="108"/>
      <c r="U166" s="108"/>
      <c r="V166" s="108"/>
      <c r="W166" s="108"/>
      <c r="X166" s="108"/>
      <c r="Y166" s="108"/>
      <c r="Z166" s="108"/>
      <c r="AA166" s="114"/>
      <c r="AB166" s="108"/>
      <c r="AC166" s="109">
        <f t="shared" si="9"/>
        <v>2.5</v>
      </c>
      <c r="AD166" s="112">
        <f t="shared" si="9"/>
        <v>1</v>
      </c>
    </row>
    <row r="167" spans="1:30" ht="12.75">
      <c r="A167" s="67">
        <f t="shared" si="8"/>
        <v>160</v>
      </c>
      <c r="C167" s="124" t="s">
        <v>268</v>
      </c>
      <c r="D167" s="37" t="s">
        <v>14</v>
      </c>
      <c r="E167" s="37">
        <v>1071</v>
      </c>
      <c r="F167" s="124" t="s">
        <v>240</v>
      </c>
      <c r="G167" s="109"/>
      <c r="H167" s="116"/>
      <c r="I167" s="116"/>
      <c r="J167" s="116"/>
      <c r="K167" s="105">
        <v>2.5</v>
      </c>
      <c r="L167" s="108">
        <v>1</v>
      </c>
      <c r="M167" s="105"/>
      <c r="N167" s="108"/>
      <c r="O167" s="114"/>
      <c r="P167" s="108"/>
      <c r="Q167" s="114"/>
      <c r="R167" s="108"/>
      <c r="S167" s="108"/>
      <c r="T167" s="108"/>
      <c r="U167" s="108"/>
      <c r="V167" s="108"/>
      <c r="W167" s="108"/>
      <c r="X167" s="108"/>
      <c r="Y167" s="108"/>
      <c r="Z167" s="108"/>
      <c r="AA167" s="114"/>
      <c r="AB167" s="108"/>
      <c r="AC167" s="109">
        <f t="shared" si="9"/>
        <v>2.5</v>
      </c>
      <c r="AD167" s="112">
        <f t="shared" si="9"/>
        <v>1</v>
      </c>
    </row>
    <row r="168" spans="1:30" ht="12.75">
      <c r="A168" s="67">
        <f t="shared" si="8"/>
        <v>161</v>
      </c>
      <c r="C168" s="124" t="s">
        <v>93</v>
      </c>
      <c r="D168" s="37" t="s">
        <v>14</v>
      </c>
      <c r="E168" s="37">
        <v>0</v>
      </c>
      <c r="F168" s="124" t="s">
        <v>73</v>
      </c>
      <c r="G168" s="105">
        <v>2.5</v>
      </c>
      <c r="H168" s="106">
        <v>1</v>
      </c>
      <c r="I168" s="115"/>
      <c r="J168" s="115"/>
      <c r="K168" s="109"/>
      <c r="L168" s="115"/>
      <c r="M168" s="109"/>
      <c r="N168" s="115"/>
      <c r="O168" s="109"/>
      <c r="P168" s="115"/>
      <c r="Q168" s="109"/>
      <c r="R168" s="115"/>
      <c r="S168" s="115"/>
      <c r="T168" s="115"/>
      <c r="U168" s="115"/>
      <c r="V168" s="115"/>
      <c r="W168" s="115"/>
      <c r="X168" s="115"/>
      <c r="Y168" s="115"/>
      <c r="Z168" s="115"/>
      <c r="AA168" s="109"/>
      <c r="AB168" s="115"/>
      <c r="AC168" s="109">
        <f t="shared" si="9"/>
        <v>2.5</v>
      </c>
      <c r="AD168" s="112">
        <f t="shared" si="9"/>
        <v>1</v>
      </c>
    </row>
    <row r="169" spans="1:30" ht="15">
      <c r="A169" s="67">
        <f t="shared" si="8"/>
        <v>162</v>
      </c>
      <c r="C169" s="127" t="s">
        <v>361</v>
      </c>
      <c r="D169" s="128" t="s">
        <v>14</v>
      </c>
      <c r="E169" s="128">
        <v>1500</v>
      </c>
      <c r="F169" s="127" t="s">
        <v>20</v>
      </c>
      <c r="G169" s="109"/>
      <c r="H169" s="115"/>
      <c r="I169" s="115"/>
      <c r="J169" s="115"/>
      <c r="K169" s="109"/>
      <c r="L169" s="115"/>
      <c r="M169" s="115"/>
      <c r="N169" s="115"/>
      <c r="O169" s="109">
        <v>2.5</v>
      </c>
      <c r="P169" s="110">
        <v>1</v>
      </c>
      <c r="Q169" s="109"/>
      <c r="R169" s="115"/>
      <c r="S169" s="115"/>
      <c r="T169" s="115"/>
      <c r="U169" s="115"/>
      <c r="V169" s="115"/>
      <c r="W169" s="115"/>
      <c r="X169" s="115"/>
      <c r="Y169" s="115"/>
      <c r="Z169" s="115"/>
      <c r="AA169" s="109"/>
      <c r="AB169" s="115"/>
      <c r="AC169" s="109">
        <f t="shared" si="9"/>
        <v>2.5</v>
      </c>
      <c r="AD169" s="112">
        <f t="shared" si="9"/>
        <v>1</v>
      </c>
    </row>
    <row r="170" spans="1:30" ht="12.75">
      <c r="A170" s="67">
        <f t="shared" si="8"/>
        <v>163</v>
      </c>
      <c r="C170" s="124" t="s">
        <v>449</v>
      </c>
      <c r="D170" s="37" t="s">
        <v>14</v>
      </c>
      <c r="E170" s="37">
        <v>1500</v>
      </c>
      <c r="F170" s="124" t="s">
        <v>450</v>
      </c>
      <c r="G170" s="49"/>
      <c r="H170" s="48"/>
      <c r="I170" s="48"/>
      <c r="J170" s="48"/>
      <c r="K170" s="49"/>
      <c r="L170" s="48"/>
      <c r="M170" s="48"/>
      <c r="N170" s="48"/>
      <c r="O170" s="50"/>
      <c r="P170" s="48"/>
      <c r="Q170" s="49"/>
      <c r="R170" s="48"/>
      <c r="S170" s="48"/>
      <c r="T170" s="48"/>
      <c r="U170" s="48"/>
      <c r="V170" s="48"/>
      <c r="W170" s="109">
        <v>2.5</v>
      </c>
      <c r="X170" s="112">
        <v>1</v>
      </c>
      <c r="Y170" s="48"/>
      <c r="Z170" s="48"/>
      <c r="AA170" s="49"/>
      <c r="AB170" s="48"/>
      <c r="AC170" s="109">
        <f t="shared" si="9"/>
        <v>2.5</v>
      </c>
      <c r="AD170" s="112">
        <f t="shared" si="9"/>
        <v>1</v>
      </c>
    </row>
    <row r="171" spans="1:30" ht="15">
      <c r="A171" s="67">
        <f t="shared" si="8"/>
        <v>164</v>
      </c>
      <c r="C171" s="124" t="s">
        <v>313</v>
      </c>
      <c r="D171" s="37" t="s">
        <v>14</v>
      </c>
      <c r="E171" s="37">
        <v>1741</v>
      </c>
      <c r="F171" s="124" t="s">
        <v>53</v>
      </c>
      <c r="G171" s="109"/>
      <c r="H171" s="115"/>
      <c r="I171" s="115"/>
      <c r="J171" s="115"/>
      <c r="K171" s="109"/>
      <c r="L171" s="115"/>
      <c r="M171" s="109">
        <v>2.5</v>
      </c>
      <c r="N171" s="110">
        <v>1</v>
      </c>
      <c r="O171" s="113"/>
      <c r="P171" s="110"/>
      <c r="Q171" s="114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3"/>
      <c r="AB171" s="110"/>
      <c r="AC171" s="109">
        <f t="shared" si="9"/>
        <v>2.5</v>
      </c>
      <c r="AD171" s="112">
        <f t="shared" si="9"/>
        <v>1</v>
      </c>
    </row>
    <row r="172" spans="1:30" ht="12.75">
      <c r="A172" s="67">
        <f t="shared" si="8"/>
        <v>165</v>
      </c>
      <c r="C172" s="124" t="s">
        <v>265</v>
      </c>
      <c r="D172" s="37" t="s">
        <v>14</v>
      </c>
      <c r="E172" s="37">
        <v>1299</v>
      </c>
      <c r="F172" s="124" t="s">
        <v>240</v>
      </c>
      <c r="G172" s="109"/>
      <c r="H172" s="116"/>
      <c r="I172" s="116"/>
      <c r="J172" s="116"/>
      <c r="K172" s="105">
        <v>2.5</v>
      </c>
      <c r="L172" s="108">
        <v>1</v>
      </c>
      <c r="M172" s="105"/>
      <c r="N172" s="108"/>
      <c r="O172" s="114"/>
      <c r="P172" s="108"/>
      <c r="Q172" s="114"/>
      <c r="R172" s="108"/>
      <c r="S172" s="108"/>
      <c r="T172" s="108"/>
      <c r="U172" s="108"/>
      <c r="V172" s="108"/>
      <c r="W172" s="108"/>
      <c r="X172" s="108"/>
      <c r="Y172" s="108"/>
      <c r="Z172" s="108"/>
      <c r="AA172" s="114"/>
      <c r="AB172" s="108"/>
      <c r="AC172" s="109">
        <f t="shared" si="9"/>
        <v>2.5</v>
      </c>
      <c r="AD172" s="112">
        <f t="shared" si="9"/>
        <v>1</v>
      </c>
    </row>
    <row r="173" spans="1:30" ht="12.75">
      <c r="A173" s="67">
        <f t="shared" si="8"/>
        <v>166</v>
      </c>
      <c r="C173" s="124" t="s">
        <v>266</v>
      </c>
      <c r="D173" s="37" t="s">
        <v>14</v>
      </c>
      <c r="E173" s="37">
        <v>1071</v>
      </c>
      <c r="F173" s="124" t="s">
        <v>240</v>
      </c>
      <c r="G173" s="109"/>
      <c r="H173" s="116"/>
      <c r="I173" s="116"/>
      <c r="J173" s="116"/>
      <c r="K173" s="105">
        <v>2.5</v>
      </c>
      <c r="L173" s="108">
        <v>1</v>
      </c>
      <c r="M173" s="105"/>
      <c r="N173" s="108"/>
      <c r="O173" s="114"/>
      <c r="P173" s="108"/>
      <c r="Q173" s="114"/>
      <c r="R173" s="108"/>
      <c r="S173" s="108"/>
      <c r="T173" s="108"/>
      <c r="U173" s="108"/>
      <c r="V173" s="108"/>
      <c r="W173" s="108"/>
      <c r="X173" s="108"/>
      <c r="Y173" s="108"/>
      <c r="Z173" s="108"/>
      <c r="AA173" s="114"/>
      <c r="AB173" s="108"/>
      <c r="AC173" s="109">
        <f t="shared" si="9"/>
        <v>2.5</v>
      </c>
      <c r="AD173" s="112">
        <f t="shared" si="9"/>
        <v>1</v>
      </c>
    </row>
    <row r="174" spans="1:30" ht="12.75">
      <c r="A174" s="67">
        <f t="shared" si="8"/>
        <v>167</v>
      </c>
      <c r="C174" s="124" t="s">
        <v>91</v>
      </c>
      <c r="D174" s="37" t="s">
        <v>14</v>
      </c>
      <c r="E174" s="37">
        <v>1100</v>
      </c>
      <c r="F174" s="124" t="s">
        <v>86</v>
      </c>
      <c r="G174" s="105">
        <v>2.5</v>
      </c>
      <c r="H174" s="106">
        <v>1</v>
      </c>
      <c r="I174" s="115"/>
      <c r="J174" s="115"/>
      <c r="K174" s="109"/>
      <c r="L174" s="115"/>
      <c r="M174" s="109"/>
      <c r="N174" s="115"/>
      <c r="O174" s="109"/>
      <c r="P174" s="115"/>
      <c r="Q174" s="109"/>
      <c r="R174" s="115"/>
      <c r="S174" s="115"/>
      <c r="T174" s="115"/>
      <c r="U174" s="115"/>
      <c r="V174" s="115"/>
      <c r="W174" s="115"/>
      <c r="X174" s="115"/>
      <c r="Y174" s="115"/>
      <c r="Z174" s="115"/>
      <c r="AA174" s="109"/>
      <c r="AB174" s="115"/>
      <c r="AC174" s="109">
        <f t="shared" si="9"/>
        <v>2.5</v>
      </c>
      <c r="AD174" s="112">
        <f t="shared" si="9"/>
        <v>1</v>
      </c>
    </row>
    <row r="175" spans="1:30" ht="12.75">
      <c r="A175" s="67">
        <f t="shared" si="8"/>
        <v>168</v>
      </c>
      <c r="C175" s="127" t="s">
        <v>191</v>
      </c>
      <c r="D175" s="128" t="s">
        <v>14</v>
      </c>
      <c r="E175" s="128">
        <v>1500</v>
      </c>
      <c r="F175" s="127" t="s">
        <v>192</v>
      </c>
      <c r="G175" s="109"/>
      <c r="H175" s="115"/>
      <c r="I175" s="55">
        <v>2.5</v>
      </c>
      <c r="J175" s="107">
        <v>1</v>
      </c>
      <c r="K175" s="109"/>
      <c r="L175" s="115"/>
      <c r="M175" s="109"/>
      <c r="N175" s="115"/>
      <c r="O175" s="109"/>
      <c r="P175" s="115"/>
      <c r="Q175" s="109"/>
      <c r="R175" s="115"/>
      <c r="S175" s="115"/>
      <c r="T175" s="115"/>
      <c r="U175" s="115"/>
      <c r="V175" s="115"/>
      <c r="W175" s="115"/>
      <c r="X175" s="115"/>
      <c r="Y175" s="115"/>
      <c r="Z175" s="115"/>
      <c r="AA175" s="109"/>
      <c r="AB175" s="115"/>
      <c r="AC175" s="109">
        <f t="shared" si="9"/>
        <v>2.5</v>
      </c>
      <c r="AD175" s="112">
        <f t="shared" si="9"/>
        <v>1</v>
      </c>
    </row>
    <row r="176" spans="1:30" ht="12.75">
      <c r="A176" s="67">
        <f t="shared" si="8"/>
        <v>169</v>
      </c>
      <c r="C176" s="124" t="s">
        <v>475</v>
      </c>
      <c r="D176" s="37" t="s">
        <v>14</v>
      </c>
      <c r="E176" s="37">
        <v>1211</v>
      </c>
      <c r="F176" s="124" t="s">
        <v>460</v>
      </c>
      <c r="G176" s="49"/>
      <c r="H176" s="48"/>
      <c r="I176" s="48"/>
      <c r="J176" s="48"/>
      <c r="K176" s="49"/>
      <c r="L176" s="48"/>
      <c r="M176" s="48"/>
      <c r="N176" s="48"/>
      <c r="O176" s="50"/>
      <c r="P176" s="48"/>
      <c r="Q176" s="49"/>
      <c r="R176" s="48"/>
      <c r="S176" s="48"/>
      <c r="T176" s="48"/>
      <c r="U176" s="48"/>
      <c r="V176" s="48"/>
      <c r="W176" s="48"/>
      <c r="X176" s="48"/>
      <c r="Y176" s="109">
        <v>2.5</v>
      </c>
      <c r="Z176" s="112">
        <v>1</v>
      </c>
      <c r="AA176" s="114"/>
      <c r="AB176" s="112"/>
      <c r="AC176" s="109">
        <f t="shared" si="9"/>
        <v>2.5</v>
      </c>
      <c r="AD176" s="112">
        <f t="shared" si="9"/>
        <v>1</v>
      </c>
    </row>
    <row r="177" spans="1:30" ht="15">
      <c r="A177" s="67">
        <f t="shared" si="8"/>
        <v>170</v>
      </c>
      <c r="C177" s="124" t="s">
        <v>510</v>
      </c>
      <c r="D177" s="124" t="s">
        <v>14</v>
      </c>
      <c r="E177" s="142">
        <v>1150</v>
      </c>
      <c r="F177" s="124" t="s">
        <v>392</v>
      </c>
      <c r="G177" s="49"/>
      <c r="H177" s="48"/>
      <c r="I177" s="48"/>
      <c r="J177" s="48"/>
      <c r="K177" s="49"/>
      <c r="L177" s="48"/>
      <c r="M177" s="48"/>
      <c r="N177" s="48"/>
      <c r="O177" s="50"/>
      <c r="P177" s="48"/>
      <c r="Q177" s="49"/>
      <c r="R177" s="48"/>
      <c r="S177" s="48"/>
      <c r="T177" s="48"/>
      <c r="U177" s="48"/>
      <c r="V177" s="48"/>
      <c r="W177" s="48"/>
      <c r="X177" s="48"/>
      <c r="Y177" s="48"/>
      <c r="Z177" s="48"/>
      <c r="AA177" s="40">
        <v>2.5</v>
      </c>
      <c r="AB177" s="35">
        <v>1</v>
      </c>
      <c r="AC177" s="109">
        <f t="shared" si="9"/>
        <v>2.5</v>
      </c>
      <c r="AD177" s="112">
        <f t="shared" si="9"/>
        <v>1</v>
      </c>
    </row>
    <row r="178" spans="1:30" ht="12.75">
      <c r="A178" s="67">
        <f t="shared" si="8"/>
        <v>171</v>
      </c>
      <c r="B178" s="137"/>
      <c r="C178" s="127" t="s">
        <v>195</v>
      </c>
      <c r="D178" s="37" t="s">
        <v>14</v>
      </c>
      <c r="E178" s="37">
        <v>1500</v>
      </c>
      <c r="F178" s="127" t="s">
        <v>192</v>
      </c>
      <c r="G178" s="109"/>
      <c r="H178" s="115"/>
      <c r="I178" s="55">
        <v>2</v>
      </c>
      <c r="J178" s="107">
        <v>1</v>
      </c>
      <c r="K178" s="109"/>
      <c r="L178" s="115"/>
      <c r="M178" s="109"/>
      <c r="N178" s="115"/>
      <c r="O178" s="109"/>
      <c r="P178" s="115"/>
      <c r="Q178" s="109"/>
      <c r="R178" s="115"/>
      <c r="S178" s="115"/>
      <c r="T178" s="115"/>
      <c r="U178" s="115"/>
      <c r="V178" s="115"/>
      <c r="W178" s="115"/>
      <c r="X178" s="115"/>
      <c r="Y178" s="115"/>
      <c r="Z178" s="115"/>
      <c r="AA178" s="109"/>
      <c r="AB178" s="115"/>
      <c r="AC178" s="109">
        <f>G178+I178+K178+M178+O178+Q178+S178+U178+W178+Y178</f>
        <v>2</v>
      </c>
      <c r="AD178" s="112">
        <f aca="true" t="shared" si="10" ref="AD178:AD239">H178+J178+L178+N178+P178+R178+T178+V178+X178+Z178+AB178</f>
        <v>1</v>
      </c>
    </row>
    <row r="179" spans="1:30" ht="12.75">
      <c r="A179" s="67">
        <f t="shared" si="8"/>
        <v>172</v>
      </c>
      <c r="B179" s="137"/>
      <c r="C179" s="127" t="s">
        <v>196</v>
      </c>
      <c r="D179" s="37" t="s">
        <v>14</v>
      </c>
      <c r="E179" s="37">
        <v>1500</v>
      </c>
      <c r="F179" s="127" t="s">
        <v>192</v>
      </c>
      <c r="G179" s="109"/>
      <c r="H179" s="115"/>
      <c r="I179" s="55">
        <v>2</v>
      </c>
      <c r="J179" s="107">
        <v>1</v>
      </c>
      <c r="K179" s="109"/>
      <c r="L179" s="115"/>
      <c r="M179" s="109"/>
      <c r="N179" s="115"/>
      <c r="O179" s="109"/>
      <c r="P179" s="115"/>
      <c r="Q179" s="109"/>
      <c r="R179" s="115"/>
      <c r="S179" s="115"/>
      <c r="T179" s="115"/>
      <c r="U179" s="115"/>
      <c r="V179" s="115"/>
      <c r="W179" s="115"/>
      <c r="X179" s="115"/>
      <c r="Y179" s="115"/>
      <c r="Z179" s="115"/>
      <c r="AA179" s="109"/>
      <c r="AB179" s="115"/>
      <c r="AC179" s="109">
        <f aca="true" t="shared" si="11" ref="AC179:AC225">G179+I179+K179+M179+O179+Q179+S179+U179+W179+Y179+AA179</f>
        <v>2</v>
      </c>
      <c r="AD179" s="112">
        <f t="shared" si="10"/>
        <v>1</v>
      </c>
    </row>
    <row r="180" spans="1:30" ht="15">
      <c r="A180" s="67">
        <f t="shared" si="8"/>
        <v>173</v>
      </c>
      <c r="B180" s="140"/>
      <c r="C180" s="124" t="s">
        <v>511</v>
      </c>
      <c r="D180" s="124" t="s">
        <v>14</v>
      </c>
      <c r="E180" s="142">
        <v>1114</v>
      </c>
      <c r="F180" s="124" t="s">
        <v>392</v>
      </c>
      <c r="G180" s="49"/>
      <c r="H180" s="48"/>
      <c r="I180" s="48"/>
      <c r="J180" s="48"/>
      <c r="K180" s="49"/>
      <c r="L180" s="48"/>
      <c r="M180" s="48"/>
      <c r="N180" s="48"/>
      <c r="O180" s="50"/>
      <c r="P180" s="48"/>
      <c r="Q180" s="49"/>
      <c r="R180" s="48"/>
      <c r="S180" s="48"/>
      <c r="T180" s="48"/>
      <c r="U180" s="48"/>
      <c r="V180" s="48"/>
      <c r="W180" s="48"/>
      <c r="X180" s="48"/>
      <c r="Y180" s="48"/>
      <c r="Z180" s="48"/>
      <c r="AA180" s="40">
        <v>2</v>
      </c>
      <c r="AB180" s="35">
        <v>1</v>
      </c>
      <c r="AC180" s="109">
        <f t="shared" si="11"/>
        <v>2</v>
      </c>
      <c r="AD180" s="112">
        <f t="shared" si="10"/>
        <v>1</v>
      </c>
    </row>
    <row r="181" spans="1:30" ht="12.75">
      <c r="A181" s="67">
        <f t="shared" si="8"/>
        <v>174</v>
      </c>
      <c r="B181" s="137"/>
      <c r="C181" s="124" t="s">
        <v>94</v>
      </c>
      <c r="D181" s="37" t="s">
        <v>14</v>
      </c>
      <c r="E181" s="37">
        <v>1500</v>
      </c>
      <c r="F181" s="124" t="s">
        <v>20</v>
      </c>
      <c r="G181" s="105">
        <v>2</v>
      </c>
      <c r="H181" s="106">
        <v>1</v>
      </c>
      <c r="I181" s="115"/>
      <c r="J181" s="115"/>
      <c r="K181" s="109"/>
      <c r="L181" s="115"/>
      <c r="M181" s="109"/>
      <c r="N181" s="115"/>
      <c r="O181" s="109"/>
      <c r="P181" s="115"/>
      <c r="Q181" s="109"/>
      <c r="R181" s="115"/>
      <c r="S181" s="115"/>
      <c r="T181" s="115"/>
      <c r="U181" s="115"/>
      <c r="V181" s="115"/>
      <c r="W181" s="115"/>
      <c r="X181" s="115"/>
      <c r="Y181" s="115"/>
      <c r="Z181" s="115"/>
      <c r="AA181" s="109"/>
      <c r="AB181" s="115"/>
      <c r="AC181" s="109">
        <f t="shared" si="11"/>
        <v>2</v>
      </c>
      <c r="AD181" s="112">
        <f t="shared" si="10"/>
        <v>1</v>
      </c>
    </row>
    <row r="182" spans="1:30" ht="12.75">
      <c r="A182" s="67">
        <f t="shared" si="8"/>
        <v>175</v>
      </c>
      <c r="B182" s="137"/>
      <c r="C182" s="124" t="s">
        <v>276</v>
      </c>
      <c r="D182" s="37" t="s">
        <v>14</v>
      </c>
      <c r="E182" s="37">
        <v>1150</v>
      </c>
      <c r="F182" s="124" t="s">
        <v>277</v>
      </c>
      <c r="G182" s="109"/>
      <c r="H182" s="116"/>
      <c r="I182" s="116"/>
      <c r="J182" s="116"/>
      <c r="K182" s="105">
        <v>2</v>
      </c>
      <c r="L182" s="108">
        <v>1</v>
      </c>
      <c r="M182" s="105"/>
      <c r="N182" s="108"/>
      <c r="O182" s="114"/>
      <c r="P182" s="108"/>
      <c r="Q182" s="114"/>
      <c r="R182" s="108"/>
      <c r="S182" s="108"/>
      <c r="T182" s="108"/>
      <c r="U182" s="108"/>
      <c r="V182" s="108"/>
      <c r="W182" s="108"/>
      <c r="X182" s="108"/>
      <c r="Y182" s="108"/>
      <c r="Z182" s="108"/>
      <c r="AA182" s="114"/>
      <c r="AB182" s="108"/>
      <c r="AC182" s="109">
        <f t="shared" si="11"/>
        <v>2</v>
      </c>
      <c r="AD182" s="112">
        <f t="shared" si="10"/>
        <v>1</v>
      </c>
    </row>
    <row r="183" spans="1:30" ht="15">
      <c r="A183" s="67">
        <f t="shared" si="8"/>
        <v>176</v>
      </c>
      <c r="B183" s="140"/>
      <c r="C183" s="124" t="s">
        <v>513</v>
      </c>
      <c r="D183" s="124" t="s">
        <v>14</v>
      </c>
      <c r="E183" s="142">
        <v>1150</v>
      </c>
      <c r="F183" s="124" t="s">
        <v>414</v>
      </c>
      <c r="G183" s="49"/>
      <c r="H183" s="48"/>
      <c r="I183" s="48"/>
      <c r="J183" s="48"/>
      <c r="K183" s="49"/>
      <c r="L183" s="48"/>
      <c r="M183" s="48"/>
      <c r="N183" s="48"/>
      <c r="O183" s="50"/>
      <c r="P183" s="48"/>
      <c r="Q183" s="49"/>
      <c r="R183" s="48"/>
      <c r="S183" s="48"/>
      <c r="T183" s="48"/>
      <c r="U183" s="48"/>
      <c r="V183" s="48"/>
      <c r="W183" s="48"/>
      <c r="X183" s="48"/>
      <c r="Y183" s="48"/>
      <c r="Z183" s="48"/>
      <c r="AA183" s="40">
        <v>2</v>
      </c>
      <c r="AB183" s="35">
        <v>1</v>
      </c>
      <c r="AC183" s="109">
        <f t="shared" si="11"/>
        <v>2</v>
      </c>
      <c r="AD183" s="112">
        <f t="shared" si="10"/>
        <v>1</v>
      </c>
    </row>
    <row r="184" spans="1:30" ht="15">
      <c r="A184" s="67">
        <f t="shared" si="8"/>
        <v>177</v>
      </c>
      <c r="B184" s="137"/>
      <c r="C184" s="127" t="s">
        <v>368</v>
      </c>
      <c r="D184" s="128" t="s">
        <v>14</v>
      </c>
      <c r="E184" s="128">
        <v>1092</v>
      </c>
      <c r="F184" s="127" t="s">
        <v>20</v>
      </c>
      <c r="G184" s="109"/>
      <c r="H184" s="115"/>
      <c r="I184" s="115"/>
      <c r="J184" s="115"/>
      <c r="K184" s="109"/>
      <c r="L184" s="115"/>
      <c r="M184" s="115"/>
      <c r="N184" s="115"/>
      <c r="O184" s="109">
        <v>2</v>
      </c>
      <c r="P184" s="110">
        <v>1</v>
      </c>
      <c r="Q184" s="109"/>
      <c r="R184" s="115"/>
      <c r="S184" s="115"/>
      <c r="T184" s="115"/>
      <c r="U184" s="115"/>
      <c r="V184" s="115"/>
      <c r="W184" s="115"/>
      <c r="X184" s="115"/>
      <c r="Y184" s="115"/>
      <c r="Z184" s="115"/>
      <c r="AA184" s="109"/>
      <c r="AB184" s="115"/>
      <c r="AC184" s="109">
        <f t="shared" si="11"/>
        <v>2</v>
      </c>
      <c r="AD184" s="112">
        <f t="shared" si="10"/>
        <v>1</v>
      </c>
    </row>
    <row r="185" spans="1:30" ht="12.75">
      <c r="A185" s="67">
        <f t="shared" si="8"/>
        <v>178</v>
      </c>
      <c r="B185" s="239"/>
      <c r="C185" s="124" t="s">
        <v>272</v>
      </c>
      <c r="D185" s="37" t="s">
        <v>14</v>
      </c>
      <c r="E185" s="37">
        <v>1063</v>
      </c>
      <c r="F185" s="124" t="s">
        <v>240</v>
      </c>
      <c r="G185" s="109"/>
      <c r="H185" s="116"/>
      <c r="I185" s="116"/>
      <c r="J185" s="116"/>
      <c r="K185" s="105">
        <v>2</v>
      </c>
      <c r="L185" s="108">
        <v>1</v>
      </c>
      <c r="M185" s="105"/>
      <c r="N185" s="108"/>
      <c r="O185" s="114"/>
      <c r="P185" s="108"/>
      <c r="Q185" s="114"/>
      <c r="R185" s="108"/>
      <c r="S185" s="108"/>
      <c r="T185" s="108"/>
      <c r="U185" s="108"/>
      <c r="V185" s="108"/>
      <c r="W185" s="108"/>
      <c r="X185" s="108"/>
      <c r="Y185" s="108"/>
      <c r="Z185" s="108"/>
      <c r="AA185" s="114"/>
      <c r="AB185" s="108"/>
      <c r="AC185" s="109">
        <f t="shared" si="11"/>
        <v>2</v>
      </c>
      <c r="AD185" s="112">
        <f t="shared" si="10"/>
        <v>1</v>
      </c>
    </row>
    <row r="186" spans="1:30" ht="12.75">
      <c r="A186" s="67">
        <f t="shared" si="8"/>
        <v>179</v>
      </c>
      <c r="B186" s="239"/>
      <c r="C186" s="124" t="s">
        <v>273</v>
      </c>
      <c r="D186" s="37" t="s">
        <v>14</v>
      </c>
      <c r="E186" s="37">
        <v>1135</v>
      </c>
      <c r="F186" s="124" t="s">
        <v>240</v>
      </c>
      <c r="G186" s="109"/>
      <c r="H186" s="116"/>
      <c r="I186" s="116"/>
      <c r="J186" s="116"/>
      <c r="K186" s="105">
        <v>2</v>
      </c>
      <c r="L186" s="108">
        <v>1</v>
      </c>
      <c r="M186" s="105"/>
      <c r="N186" s="108"/>
      <c r="O186" s="114"/>
      <c r="P186" s="108"/>
      <c r="Q186" s="114"/>
      <c r="R186" s="108"/>
      <c r="S186" s="108"/>
      <c r="T186" s="108"/>
      <c r="U186" s="108"/>
      <c r="V186" s="108"/>
      <c r="W186" s="108"/>
      <c r="X186" s="108"/>
      <c r="Y186" s="108"/>
      <c r="Z186" s="108"/>
      <c r="AA186" s="114"/>
      <c r="AB186" s="108"/>
      <c r="AC186" s="109">
        <f t="shared" si="11"/>
        <v>2</v>
      </c>
      <c r="AD186" s="112">
        <f t="shared" si="10"/>
        <v>1</v>
      </c>
    </row>
    <row r="187" spans="1:30" ht="12.75">
      <c r="A187" s="67">
        <f t="shared" si="8"/>
        <v>180</v>
      </c>
      <c r="B187" s="239"/>
      <c r="C187" s="124" t="s">
        <v>95</v>
      </c>
      <c r="D187" s="37" t="s">
        <v>14</v>
      </c>
      <c r="E187" s="37">
        <v>1150</v>
      </c>
      <c r="F187" s="124" t="s">
        <v>59</v>
      </c>
      <c r="G187" s="105">
        <v>2</v>
      </c>
      <c r="H187" s="106">
        <v>1</v>
      </c>
      <c r="I187" s="115"/>
      <c r="J187" s="115"/>
      <c r="K187" s="109"/>
      <c r="L187" s="115"/>
      <c r="M187" s="109"/>
      <c r="N187" s="115"/>
      <c r="O187" s="109"/>
      <c r="P187" s="115"/>
      <c r="Q187" s="109"/>
      <c r="R187" s="115"/>
      <c r="S187" s="115"/>
      <c r="T187" s="115"/>
      <c r="U187" s="115"/>
      <c r="V187" s="115"/>
      <c r="W187" s="115"/>
      <c r="X187" s="115"/>
      <c r="Y187" s="115"/>
      <c r="Z187" s="115"/>
      <c r="AA187" s="109"/>
      <c r="AB187" s="115"/>
      <c r="AC187" s="109">
        <f t="shared" si="11"/>
        <v>2</v>
      </c>
      <c r="AD187" s="112">
        <f t="shared" si="10"/>
        <v>1</v>
      </c>
    </row>
    <row r="188" spans="1:30" ht="12.75">
      <c r="A188" s="67">
        <f t="shared" si="8"/>
        <v>181</v>
      </c>
      <c r="B188" s="239"/>
      <c r="C188" s="124" t="s">
        <v>97</v>
      </c>
      <c r="D188" s="37" t="s">
        <v>14</v>
      </c>
      <c r="E188" s="37">
        <v>0</v>
      </c>
      <c r="F188" s="124" t="s">
        <v>73</v>
      </c>
      <c r="G188" s="105">
        <v>2</v>
      </c>
      <c r="H188" s="106">
        <v>1</v>
      </c>
      <c r="I188" s="115"/>
      <c r="J188" s="115"/>
      <c r="K188" s="109"/>
      <c r="L188" s="115"/>
      <c r="M188" s="109"/>
      <c r="N188" s="115"/>
      <c r="O188" s="109"/>
      <c r="P188" s="115"/>
      <c r="Q188" s="109"/>
      <c r="R188" s="115"/>
      <c r="S188" s="115"/>
      <c r="T188" s="115"/>
      <c r="U188" s="115"/>
      <c r="V188" s="115"/>
      <c r="W188" s="115"/>
      <c r="X188" s="115"/>
      <c r="Y188" s="115"/>
      <c r="Z188" s="115"/>
      <c r="AA188" s="109"/>
      <c r="AB188" s="115"/>
      <c r="AC188" s="109">
        <f t="shared" si="11"/>
        <v>2</v>
      </c>
      <c r="AD188" s="112">
        <f t="shared" si="10"/>
        <v>1</v>
      </c>
    </row>
    <row r="189" spans="1:30" ht="12.75">
      <c r="A189" s="67">
        <f t="shared" si="8"/>
        <v>182</v>
      </c>
      <c r="B189" s="239"/>
      <c r="C189" s="41" t="s">
        <v>101</v>
      </c>
      <c r="D189" s="61" t="s">
        <v>14</v>
      </c>
      <c r="E189" s="61">
        <v>988</v>
      </c>
      <c r="F189" s="43" t="s">
        <v>86</v>
      </c>
      <c r="G189" s="105">
        <v>2</v>
      </c>
      <c r="H189" s="106">
        <v>1</v>
      </c>
      <c r="I189" s="115"/>
      <c r="J189" s="115"/>
      <c r="K189" s="109"/>
      <c r="L189" s="115"/>
      <c r="M189" s="109"/>
      <c r="N189" s="115"/>
      <c r="O189" s="109"/>
      <c r="P189" s="115"/>
      <c r="Q189" s="109"/>
      <c r="R189" s="115"/>
      <c r="S189" s="115"/>
      <c r="T189" s="115"/>
      <c r="U189" s="115"/>
      <c r="V189" s="115"/>
      <c r="W189" s="115"/>
      <c r="X189" s="115"/>
      <c r="Y189" s="115"/>
      <c r="Z189" s="115"/>
      <c r="AA189" s="109"/>
      <c r="AB189" s="115"/>
      <c r="AC189" s="109">
        <f t="shared" si="11"/>
        <v>2</v>
      </c>
      <c r="AD189" s="112">
        <f t="shared" si="10"/>
        <v>1</v>
      </c>
    </row>
    <row r="190" spans="1:30" ht="12.75">
      <c r="A190" s="67">
        <f t="shared" si="8"/>
        <v>183</v>
      </c>
      <c r="C190" s="41" t="s">
        <v>455</v>
      </c>
      <c r="D190" s="61" t="s">
        <v>14</v>
      </c>
      <c r="E190" s="61">
        <v>1350</v>
      </c>
      <c r="F190" s="43" t="s">
        <v>414</v>
      </c>
      <c r="G190" s="49"/>
      <c r="H190" s="48"/>
      <c r="I190" s="48"/>
      <c r="J190" s="48"/>
      <c r="K190" s="49"/>
      <c r="L190" s="48"/>
      <c r="M190" s="48"/>
      <c r="N190" s="48"/>
      <c r="O190" s="50"/>
      <c r="P190" s="48"/>
      <c r="Q190" s="49"/>
      <c r="R190" s="48"/>
      <c r="S190" s="48"/>
      <c r="T190" s="48"/>
      <c r="U190" s="48"/>
      <c r="V190" s="48"/>
      <c r="W190" s="109">
        <v>2</v>
      </c>
      <c r="X190" s="112">
        <v>1</v>
      </c>
      <c r="Y190" s="48"/>
      <c r="Z190" s="48"/>
      <c r="AA190" s="49"/>
      <c r="AB190" s="48"/>
      <c r="AC190" s="109">
        <f t="shared" si="11"/>
        <v>2</v>
      </c>
      <c r="AD190" s="112">
        <f t="shared" si="10"/>
        <v>1</v>
      </c>
    </row>
    <row r="191" spans="1:30" ht="12.75">
      <c r="A191" s="67">
        <f t="shared" si="8"/>
        <v>184</v>
      </c>
      <c r="C191" s="41" t="s">
        <v>271</v>
      </c>
      <c r="D191" s="61" t="s">
        <v>14</v>
      </c>
      <c r="E191" s="61">
        <v>991</v>
      </c>
      <c r="F191" s="43" t="s">
        <v>240</v>
      </c>
      <c r="G191" s="109"/>
      <c r="H191" s="116"/>
      <c r="I191" s="116"/>
      <c r="J191" s="116"/>
      <c r="K191" s="105">
        <v>2</v>
      </c>
      <c r="L191" s="108">
        <v>1</v>
      </c>
      <c r="M191" s="105"/>
      <c r="N191" s="108"/>
      <c r="O191" s="114"/>
      <c r="P191" s="108"/>
      <c r="Q191" s="114"/>
      <c r="R191" s="108"/>
      <c r="S191" s="108"/>
      <c r="T191" s="108"/>
      <c r="U191" s="108"/>
      <c r="V191" s="108"/>
      <c r="W191" s="108"/>
      <c r="X191" s="108"/>
      <c r="Y191" s="108"/>
      <c r="Z191" s="108"/>
      <c r="AA191" s="114"/>
      <c r="AB191" s="108"/>
      <c r="AC191" s="109">
        <f t="shared" si="11"/>
        <v>2</v>
      </c>
      <c r="AD191" s="112">
        <f t="shared" si="10"/>
        <v>1</v>
      </c>
    </row>
    <row r="192" spans="1:30" ht="12.75">
      <c r="A192" s="67">
        <f t="shared" si="8"/>
        <v>185</v>
      </c>
      <c r="C192" s="41" t="s">
        <v>100</v>
      </c>
      <c r="D192" s="61" t="s">
        <v>14</v>
      </c>
      <c r="E192" s="61">
        <v>1050</v>
      </c>
      <c r="F192" s="43" t="s">
        <v>73</v>
      </c>
      <c r="G192" s="105">
        <v>2</v>
      </c>
      <c r="H192" s="106">
        <v>1</v>
      </c>
      <c r="I192" s="115"/>
      <c r="J192" s="115"/>
      <c r="K192" s="109"/>
      <c r="L192" s="115"/>
      <c r="M192" s="109"/>
      <c r="N192" s="115"/>
      <c r="O192" s="109"/>
      <c r="P192" s="115"/>
      <c r="Q192" s="109"/>
      <c r="R192" s="115"/>
      <c r="S192" s="115"/>
      <c r="T192" s="115"/>
      <c r="U192" s="115"/>
      <c r="V192" s="115"/>
      <c r="W192" s="115"/>
      <c r="X192" s="115"/>
      <c r="Y192" s="115"/>
      <c r="Z192" s="115"/>
      <c r="AA192" s="109"/>
      <c r="AB192" s="115"/>
      <c r="AC192" s="109">
        <f t="shared" si="11"/>
        <v>2</v>
      </c>
      <c r="AD192" s="112">
        <f t="shared" si="10"/>
        <v>1</v>
      </c>
    </row>
    <row r="193" spans="1:30" ht="12.75">
      <c r="A193" s="67">
        <f t="shared" si="8"/>
        <v>186</v>
      </c>
      <c r="C193" s="41" t="s">
        <v>103</v>
      </c>
      <c r="D193" s="61" t="s">
        <v>14</v>
      </c>
      <c r="E193" s="61">
        <v>0</v>
      </c>
      <c r="F193" s="43" t="s">
        <v>73</v>
      </c>
      <c r="G193" s="105">
        <v>2</v>
      </c>
      <c r="H193" s="106">
        <v>1</v>
      </c>
      <c r="I193" s="115"/>
      <c r="J193" s="115"/>
      <c r="K193" s="109"/>
      <c r="L193" s="115"/>
      <c r="M193" s="109"/>
      <c r="N193" s="115"/>
      <c r="O193" s="109"/>
      <c r="P193" s="115"/>
      <c r="Q193" s="109"/>
      <c r="R193" s="115"/>
      <c r="S193" s="115"/>
      <c r="T193" s="115"/>
      <c r="U193" s="115"/>
      <c r="V193" s="115"/>
      <c r="W193" s="115"/>
      <c r="X193" s="115"/>
      <c r="Y193" s="115"/>
      <c r="Z193" s="115"/>
      <c r="AA193" s="109"/>
      <c r="AB193" s="115"/>
      <c r="AC193" s="109">
        <f t="shared" si="11"/>
        <v>2</v>
      </c>
      <c r="AD193" s="112">
        <f t="shared" si="10"/>
        <v>1</v>
      </c>
    </row>
    <row r="194" spans="1:30" ht="12.75">
      <c r="A194" s="67">
        <f t="shared" si="8"/>
        <v>187</v>
      </c>
      <c r="C194" s="41" t="s">
        <v>453</v>
      </c>
      <c r="D194" s="61" t="s">
        <v>14</v>
      </c>
      <c r="E194" s="61">
        <v>1500</v>
      </c>
      <c r="F194" s="43" t="s">
        <v>454</v>
      </c>
      <c r="G194" s="49"/>
      <c r="H194" s="48"/>
      <c r="I194" s="48"/>
      <c r="J194" s="48"/>
      <c r="K194" s="49"/>
      <c r="L194" s="48"/>
      <c r="M194" s="48"/>
      <c r="N194" s="48"/>
      <c r="O194" s="50"/>
      <c r="P194" s="48"/>
      <c r="Q194" s="49"/>
      <c r="R194" s="48"/>
      <c r="S194" s="48"/>
      <c r="T194" s="48"/>
      <c r="U194" s="48"/>
      <c r="V194" s="48"/>
      <c r="W194" s="109">
        <v>2</v>
      </c>
      <c r="X194" s="112">
        <v>1</v>
      </c>
      <c r="Y194" s="48"/>
      <c r="Z194" s="48"/>
      <c r="AA194" s="49"/>
      <c r="AB194" s="48"/>
      <c r="AC194" s="109">
        <f t="shared" si="11"/>
        <v>2</v>
      </c>
      <c r="AD194" s="112">
        <f t="shared" si="10"/>
        <v>1</v>
      </c>
    </row>
    <row r="195" spans="1:30" ht="15.75">
      <c r="A195" s="67">
        <f t="shared" si="8"/>
        <v>188</v>
      </c>
      <c r="B195" s="97"/>
      <c r="C195" s="41" t="s">
        <v>270</v>
      </c>
      <c r="D195" s="61" t="s">
        <v>14</v>
      </c>
      <c r="E195" s="61">
        <v>1100</v>
      </c>
      <c r="F195" s="43" t="s">
        <v>251</v>
      </c>
      <c r="G195" s="109"/>
      <c r="H195" s="116"/>
      <c r="I195" s="116"/>
      <c r="J195" s="116"/>
      <c r="K195" s="105">
        <v>2</v>
      </c>
      <c r="L195" s="108">
        <v>1</v>
      </c>
      <c r="M195" s="105"/>
      <c r="N195" s="108"/>
      <c r="O195" s="114"/>
      <c r="P195" s="108"/>
      <c r="Q195" s="114"/>
      <c r="R195" s="108"/>
      <c r="S195" s="108"/>
      <c r="T195" s="108"/>
      <c r="U195" s="108"/>
      <c r="V195" s="108"/>
      <c r="W195" s="108"/>
      <c r="X195" s="108"/>
      <c r="Y195" s="108"/>
      <c r="Z195" s="108"/>
      <c r="AA195" s="114"/>
      <c r="AB195" s="108"/>
      <c r="AC195" s="109">
        <f t="shared" si="11"/>
        <v>2</v>
      </c>
      <c r="AD195" s="112">
        <f t="shared" si="10"/>
        <v>1</v>
      </c>
    </row>
    <row r="196" spans="1:30" ht="15">
      <c r="A196" s="67">
        <f t="shared" si="8"/>
        <v>189</v>
      </c>
      <c r="C196" s="41" t="s">
        <v>516</v>
      </c>
      <c r="D196" s="41" t="s">
        <v>14</v>
      </c>
      <c r="E196" s="62">
        <v>1501</v>
      </c>
      <c r="F196" s="43" t="s">
        <v>517</v>
      </c>
      <c r="G196" s="49"/>
      <c r="H196" s="48"/>
      <c r="I196" s="48"/>
      <c r="J196" s="48"/>
      <c r="K196" s="49"/>
      <c r="L196" s="48"/>
      <c r="M196" s="48"/>
      <c r="N196" s="48"/>
      <c r="O196" s="50"/>
      <c r="P196" s="48"/>
      <c r="Q196" s="49"/>
      <c r="R196" s="48"/>
      <c r="S196" s="48"/>
      <c r="T196" s="48"/>
      <c r="U196" s="48"/>
      <c r="V196" s="48"/>
      <c r="W196" s="48"/>
      <c r="X196" s="48"/>
      <c r="Y196" s="48"/>
      <c r="Z196" s="48"/>
      <c r="AA196" s="40">
        <v>2</v>
      </c>
      <c r="AB196" s="35">
        <v>1</v>
      </c>
      <c r="AC196" s="109">
        <f t="shared" si="11"/>
        <v>2</v>
      </c>
      <c r="AD196" s="112">
        <f t="shared" si="10"/>
        <v>1</v>
      </c>
    </row>
    <row r="197" spans="1:30" ht="12.75">
      <c r="A197" s="67">
        <f t="shared" si="8"/>
        <v>190</v>
      </c>
      <c r="C197" s="41" t="s">
        <v>451</v>
      </c>
      <c r="D197" s="61" t="s">
        <v>14</v>
      </c>
      <c r="E197" s="61">
        <v>1500</v>
      </c>
      <c r="F197" s="43" t="s">
        <v>452</v>
      </c>
      <c r="G197" s="49"/>
      <c r="H197" s="48"/>
      <c r="I197" s="48"/>
      <c r="J197" s="48"/>
      <c r="K197" s="49"/>
      <c r="L197" s="48"/>
      <c r="M197" s="48"/>
      <c r="N197" s="48"/>
      <c r="O197" s="50"/>
      <c r="P197" s="48"/>
      <c r="Q197" s="49"/>
      <c r="R197" s="48"/>
      <c r="S197" s="48"/>
      <c r="T197" s="48"/>
      <c r="U197" s="48"/>
      <c r="V197" s="48"/>
      <c r="W197" s="109">
        <v>2</v>
      </c>
      <c r="X197" s="112">
        <v>1</v>
      </c>
      <c r="Y197" s="48"/>
      <c r="Z197" s="48"/>
      <c r="AA197" s="49"/>
      <c r="AB197" s="48"/>
      <c r="AC197" s="109">
        <f t="shared" si="11"/>
        <v>2</v>
      </c>
      <c r="AD197" s="112">
        <f t="shared" si="10"/>
        <v>1</v>
      </c>
    </row>
    <row r="198" spans="1:30" ht="12.75">
      <c r="A198" s="67">
        <f t="shared" si="8"/>
        <v>191</v>
      </c>
      <c r="C198" s="41" t="s">
        <v>99</v>
      </c>
      <c r="D198" s="61" t="s">
        <v>14</v>
      </c>
      <c r="E198" s="61">
        <v>1200</v>
      </c>
      <c r="F198" s="43" t="s">
        <v>59</v>
      </c>
      <c r="G198" s="105">
        <v>2</v>
      </c>
      <c r="H198" s="106">
        <v>1</v>
      </c>
      <c r="I198" s="115"/>
      <c r="J198" s="115"/>
      <c r="K198" s="109"/>
      <c r="L198" s="115"/>
      <c r="M198" s="109"/>
      <c r="N198" s="115"/>
      <c r="O198" s="109"/>
      <c r="P198" s="115"/>
      <c r="Q198" s="109"/>
      <c r="R198" s="115"/>
      <c r="S198" s="115"/>
      <c r="T198" s="115"/>
      <c r="U198" s="115"/>
      <c r="V198" s="115"/>
      <c r="W198" s="115"/>
      <c r="X198" s="115"/>
      <c r="Y198" s="115"/>
      <c r="Z198" s="115"/>
      <c r="AA198" s="109"/>
      <c r="AB198" s="115"/>
      <c r="AC198" s="109">
        <f t="shared" si="11"/>
        <v>2</v>
      </c>
      <c r="AD198" s="112">
        <f t="shared" si="10"/>
        <v>1</v>
      </c>
    </row>
    <row r="199" spans="1:30" ht="12.75">
      <c r="A199" s="67">
        <f t="shared" si="8"/>
        <v>192</v>
      </c>
      <c r="C199" s="41" t="s">
        <v>104</v>
      </c>
      <c r="D199" s="61" t="s">
        <v>14</v>
      </c>
      <c r="E199" s="61">
        <v>1150</v>
      </c>
      <c r="F199" s="43" t="s">
        <v>59</v>
      </c>
      <c r="G199" s="105">
        <v>2</v>
      </c>
      <c r="H199" s="106">
        <v>1</v>
      </c>
      <c r="I199" s="115"/>
      <c r="J199" s="115"/>
      <c r="K199" s="109"/>
      <c r="L199" s="115"/>
      <c r="M199" s="109"/>
      <c r="N199" s="115"/>
      <c r="O199" s="109"/>
      <c r="P199" s="115"/>
      <c r="Q199" s="109"/>
      <c r="R199" s="115"/>
      <c r="S199" s="115"/>
      <c r="T199" s="115"/>
      <c r="U199" s="115"/>
      <c r="V199" s="115"/>
      <c r="W199" s="115"/>
      <c r="X199" s="115"/>
      <c r="Y199" s="115"/>
      <c r="Z199" s="115"/>
      <c r="AA199" s="109"/>
      <c r="AB199" s="115"/>
      <c r="AC199" s="109">
        <f t="shared" si="11"/>
        <v>2</v>
      </c>
      <c r="AD199" s="112">
        <f t="shared" si="10"/>
        <v>1</v>
      </c>
    </row>
    <row r="200" spans="1:30" ht="12.75">
      <c r="A200" s="67">
        <f t="shared" si="8"/>
        <v>193</v>
      </c>
      <c r="C200" s="41" t="s">
        <v>418</v>
      </c>
      <c r="D200" s="61">
        <v>1790</v>
      </c>
      <c r="E200" s="61" t="s">
        <v>14</v>
      </c>
      <c r="F200" s="43" t="s">
        <v>173</v>
      </c>
      <c r="G200" s="49"/>
      <c r="H200" s="48"/>
      <c r="I200" s="48"/>
      <c r="J200" s="48"/>
      <c r="K200" s="49"/>
      <c r="L200" s="48"/>
      <c r="M200" s="48"/>
      <c r="N200" s="48"/>
      <c r="O200" s="50"/>
      <c r="P200" s="48"/>
      <c r="Q200" s="49"/>
      <c r="R200" s="48"/>
      <c r="S200" s="48"/>
      <c r="T200" s="48"/>
      <c r="U200" s="109">
        <v>2</v>
      </c>
      <c r="V200" s="112">
        <v>1</v>
      </c>
      <c r="W200" s="48"/>
      <c r="X200" s="48"/>
      <c r="Y200" s="48"/>
      <c r="Z200" s="48"/>
      <c r="AA200" s="49"/>
      <c r="AB200" s="48"/>
      <c r="AC200" s="109">
        <f t="shared" si="11"/>
        <v>2</v>
      </c>
      <c r="AD200" s="112">
        <f t="shared" si="10"/>
        <v>1</v>
      </c>
    </row>
    <row r="201" spans="1:30" ht="12.75">
      <c r="A201" s="67">
        <f t="shared" si="8"/>
        <v>194</v>
      </c>
      <c r="C201" s="41" t="s">
        <v>274</v>
      </c>
      <c r="D201" s="61" t="s">
        <v>14</v>
      </c>
      <c r="E201" s="61">
        <v>1200</v>
      </c>
      <c r="F201" s="43" t="s">
        <v>218</v>
      </c>
      <c r="G201" s="109"/>
      <c r="H201" s="116"/>
      <c r="I201" s="116"/>
      <c r="J201" s="116"/>
      <c r="K201" s="105">
        <v>2</v>
      </c>
      <c r="L201" s="108">
        <v>1</v>
      </c>
      <c r="M201" s="105"/>
      <c r="N201" s="108"/>
      <c r="O201" s="114"/>
      <c r="P201" s="108"/>
      <c r="Q201" s="114"/>
      <c r="R201" s="108"/>
      <c r="S201" s="108"/>
      <c r="T201" s="108"/>
      <c r="U201" s="108"/>
      <c r="V201" s="108"/>
      <c r="W201" s="108"/>
      <c r="X201" s="108"/>
      <c r="Y201" s="108"/>
      <c r="Z201" s="108"/>
      <c r="AA201" s="114"/>
      <c r="AB201" s="108"/>
      <c r="AC201" s="109">
        <f t="shared" si="11"/>
        <v>2</v>
      </c>
      <c r="AD201" s="112">
        <f t="shared" si="10"/>
        <v>1</v>
      </c>
    </row>
    <row r="202" spans="1:30" ht="15">
      <c r="A202" s="67">
        <f aca="true" t="shared" si="12" ref="A202:A239">A201+1</f>
        <v>195</v>
      </c>
      <c r="C202" s="41" t="s">
        <v>314</v>
      </c>
      <c r="D202" s="61" t="s">
        <v>14</v>
      </c>
      <c r="E202" s="61">
        <v>1500</v>
      </c>
      <c r="F202" s="43" t="s">
        <v>304</v>
      </c>
      <c r="G202" s="109"/>
      <c r="H202" s="115"/>
      <c r="I202" s="115"/>
      <c r="J202" s="115"/>
      <c r="K202" s="109"/>
      <c r="L202" s="115"/>
      <c r="M202" s="109">
        <v>2</v>
      </c>
      <c r="N202" s="110">
        <v>1</v>
      </c>
      <c r="O202" s="113"/>
      <c r="P202" s="110"/>
      <c r="Q202" s="114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3"/>
      <c r="AB202" s="110"/>
      <c r="AC202" s="109">
        <f t="shared" si="11"/>
        <v>2</v>
      </c>
      <c r="AD202" s="112">
        <f t="shared" si="10"/>
        <v>1</v>
      </c>
    </row>
    <row r="203" spans="1:30" ht="12.75">
      <c r="A203" s="67">
        <f t="shared" si="12"/>
        <v>196</v>
      </c>
      <c r="C203" s="41" t="s">
        <v>102</v>
      </c>
      <c r="D203" s="61" t="s">
        <v>14</v>
      </c>
      <c r="E203" s="61">
        <v>1050</v>
      </c>
      <c r="F203" s="43" t="s">
        <v>73</v>
      </c>
      <c r="G203" s="105">
        <v>2</v>
      </c>
      <c r="H203" s="106">
        <v>1</v>
      </c>
      <c r="I203" s="115"/>
      <c r="J203" s="115"/>
      <c r="K203" s="109"/>
      <c r="L203" s="115"/>
      <c r="M203" s="109"/>
      <c r="N203" s="115"/>
      <c r="O203" s="109"/>
      <c r="P203" s="115"/>
      <c r="Q203" s="109"/>
      <c r="R203" s="115"/>
      <c r="S203" s="115"/>
      <c r="T203" s="115"/>
      <c r="U203" s="115"/>
      <c r="V203" s="115"/>
      <c r="W203" s="115"/>
      <c r="X203" s="115"/>
      <c r="Y203" s="115"/>
      <c r="Z203" s="115"/>
      <c r="AA203" s="109"/>
      <c r="AB203" s="115"/>
      <c r="AC203" s="109">
        <f t="shared" si="11"/>
        <v>2</v>
      </c>
      <c r="AD203" s="112">
        <f t="shared" si="10"/>
        <v>1</v>
      </c>
    </row>
    <row r="204" spans="1:30" ht="15">
      <c r="A204" s="67">
        <f t="shared" si="12"/>
        <v>197</v>
      </c>
      <c r="C204" s="53" t="s">
        <v>396</v>
      </c>
      <c r="D204" s="63" t="s">
        <v>14</v>
      </c>
      <c r="E204" s="63">
        <v>1500</v>
      </c>
      <c r="F204" s="54" t="s">
        <v>61</v>
      </c>
      <c r="G204" s="109"/>
      <c r="H204" s="115"/>
      <c r="I204" s="115"/>
      <c r="J204" s="115"/>
      <c r="K204" s="109"/>
      <c r="L204" s="115"/>
      <c r="M204" s="115"/>
      <c r="N204" s="115"/>
      <c r="O204" s="109"/>
      <c r="P204" s="115"/>
      <c r="Q204" s="101">
        <v>2</v>
      </c>
      <c r="R204" s="110">
        <v>1</v>
      </c>
      <c r="S204" s="110"/>
      <c r="T204" s="110"/>
      <c r="U204" s="110"/>
      <c r="V204" s="110"/>
      <c r="W204" s="110"/>
      <c r="X204" s="110"/>
      <c r="Y204" s="110"/>
      <c r="Z204" s="110"/>
      <c r="AA204" s="113"/>
      <c r="AB204" s="110"/>
      <c r="AC204" s="109">
        <f t="shared" si="11"/>
        <v>2</v>
      </c>
      <c r="AD204" s="112">
        <f t="shared" si="10"/>
        <v>1</v>
      </c>
    </row>
    <row r="205" spans="1:30" ht="12.75">
      <c r="A205" s="67">
        <f t="shared" si="12"/>
        <v>198</v>
      </c>
      <c r="C205" s="41" t="s">
        <v>96</v>
      </c>
      <c r="D205" s="61" t="s">
        <v>14</v>
      </c>
      <c r="E205" s="61">
        <v>1050</v>
      </c>
      <c r="F205" s="43" t="s">
        <v>73</v>
      </c>
      <c r="G205" s="105">
        <v>2</v>
      </c>
      <c r="H205" s="106">
        <v>1</v>
      </c>
      <c r="I205" s="115"/>
      <c r="J205" s="115"/>
      <c r="K205" s="109"/>
      <c r="L205" s="115"/>
      <c r="M205" s="109"/>
      <c r="N205" s="115"/>
      <c r="O205" s="109"/>
      <c r="P205" s="115"/>
      <c r="Q205" s="109"/>
      <c r="R205" s="115"/>
      <c r="S205" s="115"/>
      <c r="T205" s="115"/>
      <c r="U205" s="115"/>
      <c r="V205" s="115"/>
      <c r="W205" s="115"/>
      <c r="X205" s="115"/>
      <c r="Y205" s="115"/>
      <c r="Z205" s="115"/>
      <c r="AA205" s="109"/>
      <c r="AB205" s="115"/>
      <c r="AC205" s="109">
        <f t="shared" si="11"/>
        <v>2</v>
      </c>
      <c r="AD205" s="112">
        <f t="shared" si="10"/>
        <v>1</v>
      </c>
    </row>
    <row r="206" spans="1:30" ht="12.75">
      <c r="A206" s="67">
        <f t="shared" si="12"/>
        <v>199</v>
      </c>
      <c r="C206" s="41" t="s">
        <v>275</v>
      </c>
      <c r="D206" s="61" t="s">
        <v>14</v>
      </c>
      <c r="E206" s="61">
        <v>1089</v>
      </c>
      <c r="F206" s="43" t="s">
        <v>251</v>
      </c>
      <c r="G206" s="109"/>
      <c r="H206" s="116"/>
      <c r="I206" s="116"/>
      <c r="J206" s="116"/>
      <c r="K206" s="105">
        <v>2</v>
      </c>
      <c r="L206" s="108">
        <v>1</v>
      </c>
      <c r="M206" s="105"/>
      <c r="N206" s="108"/>
      <c r="O206" s="114"/>
      <c r="P206" s="108"/>
      <c r="Q206" s="114"/>
      <c r="R206" s="108"/>
      <c r="S206" s="108"/>
      <c r="T206" s="108"/>
      <c r="U206" s="108"/>
      <c r="V206" s="108"/>
      <c r="W206" s="108"/>
      <c r="X206" s="108"/>
      <c r="Y206" s="108"/>
      <c r="Z206" s="108"/>
      <c r="AA206" s="114"/>
      <c r="AB206" s="108"/>
      <c r="AC206" s="109">
        <f t="shared" si="11"/>
        <v>2</v>
      </c>
      <c r="AD206" s="112">
        <f t="shared" si="10"/>
        <v>1</v>
      </c>
    </row>
    <row r="207" spans="1:30" ht="15">
      <c r="A207" s="67">
        <f t="shared" si="12"/>
        <v>200</v>
      </c>
      <c r="C207" s="41" t="s">
        <v>519</v>
      </c>
      <c r="D207" s="41" t="s">
        <v>14</v>
      </c>
      <c r="E207" s="62">
        <v>1050</v>
      </c>
      <c r="F207" s="43" t="s">
        <v>392</v>
      </c>
      <c r="G207" s="49"/>
      <c r="H207" s="48"/>
      <c r="I207" s="48"/>
      <c r="J207" s="48"/>
      <c r="K207" s="49"/>
      <c r="L207" s="48"/>
      <c r="M207" s="48"/>
      <c r="N207" s="48"/>
      <c r="O207" s="50"/>
      <c r="P207" s="48"/>
      <c r="Q207" s="49"/>
      <c r="R207" s="48"/>
      <c r="S207" s="48"/>
      <c r="T207" s="48"/>
      <c r="U207" s="48"/>
      <c r="V207" s="48"/>
      <c r="W207" s="48"/>
      <c r="X207" s="48"/>
      <c r="Y207" s="48"/>
      <c r="Z207" s="48"/>
      <c r="AA207" s="40">
        <v>1.5</v>
      </c>
      <c r="AB207" s="35">
        <v>1</v>
      </c>
      <c r="AC207" s="109">
        <f t="shared" si="11"/>
        <v>1.5</v>
      </c>
      <c r="AD207" s="112">
        <f t="shared" si="10"/>
        <v>1</v>
      </c>
    </row>
    <row r="208" spans="1:30" ht="12.75">
      <c r="A208" s="67">
        <f t="shared" si="12"/>
        <v>201</v>
      </c>
      <c r="C208" s="41" t="s">
        <v>279</v>
      </c>
      <c r="D208" s="61" t="s">
        <v>14</v>
      </c>
      <c r="E208" s="61">
        <v>1106</v>
      </c>
      <c r="F208" s="43" t="s">
        <v>218</v>
      </c>
      <c r="G208" s="109"/>
      <c r="H208" s="116"/>
      <c r="I208" s="116"/>
      <c r="J208" s="116"/>
      <c r="K208" s="105">
        <v>1.5</v>
      </c>
      <c r="L208" s="108">
        <v>1</v>
      </c>
      <c r="M208" s="105"/>
      <c r="N208" s="108"/>
      <c r="O208" s="114"/>
      <c r="P208" s="108"/>
      <c r="Q208" s="114"/>
      <c r="R208" s="108"/>
      <c r="S208" s="108"/>
      <c r="T208" s="108"/>
      <c r="U208" s="108"/>
      <c r="V208" s="108"/>
      <c r="W208" s="108"/>
      <c r="X208" s="108"/>
      <c r="Y208" s="108"/>
      <c r="Z208" s="108"/>
      <c r="AA208" s="114"/>
      <c r="AB208" s="108"/>
      <c r="AC208" s="109">
        <f t="shared" si="11"/>
        <v>1.5</v>
      </c>
      <c r="AD208" s="112">
        <f t="shared" si="10"/>
        <v>1</v>
      </c>
    </row>
    <row r="209" spans="1:30" ht="12.75">
      <c r="A209" s="67">
        <f t="shared" si="12"/>
        <v>202</v>
      </c>
      <c r="C209" s="41" t="s">
        <v>278</v>
      </c>
      <c r="D209" s="61" t="s">
        <v>14</v>
      </c>
      <c r="E209" s="61">
        <v>1000</v>
      </c>
      <c r="F209" s="43" t="s">
        <v>240</v>
      </c>
      <c r="G209" s="109"/>
      <c r="H209" s="116"/>
      <c r="I209" s="116"/>
      <c r="J209" s="116"/>
      <c r="K209" s="105">
        <v>1.5</v>
      </c>
      <c r="L209" s="108">
        <v>1</v>
      </c>
      <c r="M209" s="105"/>
      <c r="N209" s="108"/>
      <c r="O209" s="114"/>
      <c r="P209" s="108"/>
      <c r="Q209" s="114"/>
      <c r="R209" s="108"/>
      <c r="S209" s="108"/>
      <c r="T209" s="108"/>
      <c r="U209" s="108"/>
      <c r="V209" s="108"/>
      <c r="W209" s="108"/>
      <c r="X209" s="108"/>
      <c r="Y209" s="108"/>
      <c r="Z209" s="108"/>
      <c r="AA209" s="114"/>
      <c r="AB209" s="108"/>
      <c r="AC209" s="109">
        <f t="shared" si="11"/>
        <v>1.5</v>
      </c>
      <c r="AD209" s="112">
        <f t="shared" si="10"/>
        <v>1</v>
      </c>
    </row>
    <row r="210" spans="1:30" ht="12.75">
      <c r="A210" s="67">
        <f t="shared" si="12"/>
        <v>203</v>
      </c>
      <c r="B210" s="137"/>
      <c r="C210" s="41" t="s">
        <v>282</v>
      </c>
      <c r="D210" s="61" t="s">
        <v>14</v>
      </c>
      <c r="E210" s="61">
        <v>1032</v>
      </c>
      <c r="F210" s="43" t="s">
        <v>251</v>
      </c>
      <c r="G210" s="109"/>
      <c r="H210" s="116"/>
      <c r="I210" s="116"/>
      <c r="J210" s="116"/>
      <c r="K210" s="105">
        <v>1</v>
      </c>
      <c r="L210" s="108">
        <v>1</v>
      </c>
      <c r="M210" s="105"/>
      <c r="N210" s="108"/>
      <c r="O210" s="114"/>
      <c r="P210" s="108"/>
      <c r="Q210" s="114"/>
      <c r="R210" s="108"/>
      <c r="S210" s="108"/>
      <c r="T210" s="108"/>
      <c r="U210" s="108"/>
      <c r="V210" s="108"/>
      <c r="W210" s="108"/>
      <c r="X210" s="108"/>
      <c r="Y210" s="108"/>
      <c r="Z210" s="108"/>
      <c r="AA210" s="114"/>
      <c r="AB210" s="108"/>
      <c r="AC210" s="109">
        <f t="shared" si="11"/>
        <v>1</v>
      </c>
      <c r="AD210" s="112">
        <f t="shared" si="10"/>
        <v>1</v>
      </c>
    </row>
    <row r="211" spans="1:30" ht="12.75">
      <c r="A211" s="67">
        <f t="shared" si="12"/>
        <v>204</v>
      </c>
      <c r="B211" s="137"/>
      <c r="C211" s="41" t="s">
        <v>456</v>
      </c>
      <c r="D211" s="61" t="s">
        <v>14</v>
      </c>
      <c r="E211" s="61">
        <v>1500</v>
      </c>
      <c r="F211" s="43" t="s">
        <v>454</v>
      </c>
      <c r="G211" s="49"/>
      <c r="H211" s="48"/>
      <c r="I211" s="48"/>
      <c r="J211" s="48"/>
      <c r="K211" s="49"/>
      <c r="L211" s="48"/>
      <c r="M211" s="48"/>
      <c r="N211" s="48"/>
      <c r="O211" s="50"/>
      <c r="P211" s="48"/>
      <c r="Q211" s="49"/>
      <c r="R211" s="48"/>
      <c r="S211" s="48"/>
      <c r="T211" s="48"/>
      <c r="U211" s="48"/>
      <c r="V211" s="48"/>
      <c r="W211" s="109">
        <v>1</v>
      </c>
      <c r="X211" s="112">
        <v>1</v>
      </c>
      <c r="Y211" s="48"/>
      <c r="Z211" s="48"/>
      <c r="AA211" s="49"/>
      <c r="AB211" s="48"/>
      <c r="AC211" s="109">
        <f t="shared" si="11"/>
        <v>1</v>
      </c>
      <c r="AD211" s="112">
        <f t="shared" si="10"/>
        <v>1</v>
      </c>
    </row>
    <row r="212" spans="1:30" ht="15">
      <c r="A212" s="67">
        <f t="shared" si="12"/>
        <v>205</v>
      </c>
      <c r="B212" s="137" t="s">
        <v>22</v>
      </c>
      <c r="C212" s="53" t="s">
        <v>398</v>
      </c>
      <c r="D212" s="63" t="s">
        <v>14</v>
      </c>
      <c r="E212" s="63">
        <v>1050</v>
      </c>
      <c r="F212" s="54" t="s">
        <v>392</v>
      </c>
      <c r="G212" s="109"/>
      <c r="H212" s="115"/>
      <c r="I212" s="115"/>
      <c r="J212" s="115"/>
      <c r="K212" s="109"/>
      <c r="L212" s="115"/>
      <c r="M212" s="115"/>
      <c r="N212" s="115"/>
      <c r="O212" s="109"/>
      <c r="P212" s="115"/>
      <c r="Q212" s="101">
        <v>1</v>
      </c>
      <c r="R212" s="110">
        <v>1</v>
      </c>
      <c r="S212" s="110"/>
      <c r="T212" s="110"/>
      <c r="U212" s="110"/>
      <c r="V212" s="110"/>
      <c r="W212" s="110"/>
      <c r="X212" s="110"/>
      <c r="Y212" s="110"/>
      <c r="Z212" s="110"/>
      <c r="AA212" s="113"/>
      <c r="AB212" s="110"/>
      <c r="AC212" s="109">
        <f t="shared" si="11"/>
        <v>1</v>
      </c>
      <c r="AD212" s="112">
        <f t="shared" si="10"/>
        <v>1</v>
      </c>
    </row>
    <row r="213" spans="1:30" ht="12.75">
      <c r="A213" s="67">
        <f t="shared" si="12"/>
        <v>206</v>
      </c>
      <c r="B213" s="239"/>
      <c r="C213" s="41" t="s">
        <v>435</v>
      </c>
      <c r="D213" s="61">
        <v>1500</v>
      </c>
      <c r="E213" s="61" t="s">
        <v>14</v>
      </c>
      <c r="F213" s="43" t="s">
        <v>436</v>
      </c>
      <c r="G213" s="49"/>
      <c r="H213" s="48"/>
      <c r="I213" s="48"/>
      <c r="J213" s="48"/>
      <c r="K213" s="49"/>
      <c r="L213" s="48"/>
      <c r="M213" s="48"/>
      <c r="N213" s="48"/>
      <c r="O213" s="50"/>
      <c r="P213" s="48"/>
      <c r="Q213" s="49"/>
      <c r="R213" s="48"/>
      <c r="S213" s="109">
        <v>1</v>
      </c>
      <c r="T213" s="112">
        <v>1</v>
      </c>
      <c r="U213" s="48"/>
      <c r="V213" s="48"/>
      <c r="W213" s="48"/>
      <c r="X213" s="48"/>
      <c r="Y213" s="48"/>
      <c r="Z213" s="48"/>
      <c r="AA213" s="49"/>
      <c r="AB213" s="48"/>
      <c r="AC213" s="109">
        <f t="shared" si="11"/>
        <v>1</v>
      </c>
      <c r="AD213" s="112">
        <f t="shared" si="10"/>
        <v>1</v>
      </c>
    </row>
    <row r="214" spans="1:30" ht="15">
      <c r="A214" s="67">
        <f t="shared" si="12"/>
        <v>207</v>
      </c>
      <c r="C214" s="41" t="s">
        <v>317</v>
      </c>
      <c r="D214" s="61" t="s">
        <v>14</v>
      </c>
      <c r="E214" s="61">
        <v>1460</v>
      </c>
      <c r="F214" s="43" t="s">
        <v>53</v>
      </c>
      <c r="G214" s="109"/>
      <c r="H214" s="115"/>
      <c r="I214" s="115"/>
      <c r="J214" s="115"/>
      <c r="K214" s="109"/>
      <c r="L214" s="115"/>
      <c r="M214" s="109">
        <v>1</v>
      </c>
      <c r="N214" s="110">
        <v>1</v>
      </c>
      <c r="O214" s="113"/>
      <c r="P214" s="110"/>
      <c r="Q214" s="114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3"/>
      <c r="AB214" s="110"/>
      <c r="AC214" s="109">
        <f t="shared" si="11"/>
        <v>1</v>
      </c>
      <c r="AD214" s="112">
        <f t="shared" si="10"/>
        <v>1</v>
      </c>
    </row>
    <row r="215" spans="1:30" ht="12.75">
      <c r="A215" s="67">
        <f t="shared" si="12"/>
        <v>208</v>
      </c>
      <c r="C215" s="41" t="s">
        <v>107</v>
      </c>
      <c r="D215" s="61" t="s">
        <v>14</v>
      </c>
      <c r="E215" s="61">
        <v>1150</v>
      </c>
      <c r="F215" s="43" t="s">
        <v>86</v>
      </c>
      <c r="G215" s="105">
        <v>1</v>
      </c>
      <c r="H215" s="106">
        <v>1</v>
      </c>
      <c r="I215" s="115"/>
      <c r="J215" s="115"/>
      <c r="K215" s="109"/>
      <c r="L215" s="115"/>
      <c r="M215" s="109"/>
      <c r="N215" s="115"/>
      <c r="O215" s="109"/>
      <c r="P215" s="115"/>
      <c r="Q215" s="109"/>
      <c r="R215" s="115"/>
      <c r="S215" s="115"/>
      <c r="T215" s="115"/>
      <c r="U215" s="115"/>
      <c r="V215" s="115"/>
      <c r="W215" s="115"/>
      <c r="X215" s="115"/>
      <c r="Y215" s="115"/>
      <c r="Z215" s="115"/>
      <c r="AA215" s="109"/>
      <c r="AB215" s="115"/>
      <c r="AC215" s="109">
        <f t="shared" si="11"/>
        <v>1</v>
      </c>
      <c r="AD215" s="112">
        <f t="shared" si="10"/>
        <v>1</v>
      </c>
    </row>
    <row r="216" spans="1:30" ht="12.75">
      <c r="A216" s="67">
        <f t="shared" si="12"/>
        <v>209</v>
      </c>
      <c r="C216" s="41" t="s">
        <v>281</v>
      </c>
      <c r="D216" s="61" t="s">
        <v>14</v>
      </c>
      <c r="E216" s="61">
        <v>1006</v>
      </c>
      <c r="F216" s="43" t="s">
        <v>240</v>
      </c>
      <c r="G216" s="109"/>
      <c r="H216" s="116"/>
      <c r="I216" s="116"/>
      <c r="J216" s="116"/>
      <c r="K216" s="105">
        <v>1</v>
      </c>
      <c r="L216" s="108">
        <v>1</v>
      </c>
      <c r="M216" s="105"/>
      <c r="N216" s="108"/>
      <c r="O216" s="114"/>
      <c r="P216" s="108"/>
      <c r="Q216" s="114"/>
      <c r="R216" s="108"/>
      <c r="S216" s="108"/>
      <c r="T216" s="108"/>
      <c r="U216" s="108"/>
      <c r="V216" s="108"/>
      <c r="W216" s="108"/>
      <c r="X216" s="108"/>
      <c r="Y216" s="108"/>
      <c r="Z216" s="108"/>
      <c r="AA216" s="114"/>
      <c r="AB216" s="108"/>
      <c r="AC216" s="109">
        <f t="shared" si="11"/>
        <v>1</v>
      </c>
      <c r="AD216" s="112">
        <f t="shared" si="10"/>
        <v>1</v>
      </c>
    </row>
    <row r="217" spans="1:30" ht="15">
      <c r="A217" s="67">
        <f t="shared" si="12"/>
        <v>210</v>
      </c>
      <c r="C217" s="41" t="s">
        <v>520</v>
      </c>
      <c r="D217" s="41" t="s">
        <v>14</v>
      </c>
      <c r="E217" s="62">
        <v>1150</v>
      </c>
      <c r="F217" s="43" t="s">
        <v>521</v>
      </c>
      <c r="G217" s="49"/>
      <c r="H217" s="48"/>
      <c r="I217" s="48"/>
      <c r="J217" s="48"/>
      <c r="K217" s="49"/>
      <c r="L217" s="48"/>
      <c r="M217" s="48"/>
      <c r="N217" s="48"/>
      <c r="O217" s="50"/>
      <c r="P217" s="48"/>
      <c r="Q217" s="49"/>
      <c r="R217" s="48"/>
      <c r="S217" s="48"/>
      <c r="T217" s="48"/>
      <c r="U217" s="48"/>
      <c r="V217" s="48"/>
      <c r="W217" s="48"/>
      <c r="X217" s="48"/>
      <c r="Y217" s="48"/>
      <c r="Z217" s="48"/>
      <c r="AA217" s="40">
        <v>1</v>
      </c>
      <c r="AB217" s="35">
        <v>1</v>
      </c>
      <c r="AC217" s="109">
        <f t="shared" si="11"/>
        <v>1</v>
      </c>
      <c r="AD217" s="112">
        <f t="shared" si="10"/>
        <v>1</v>
      </c>
    </row>
    <row r="218" spans="1:30" ht="12.75">
      <c r="A218" s="67">
        <f t="shared" si="12"/>
        <v>211</v>
      </c>
      <c r="C218" s="41" t="s">
        <v>280</v>
      </c>
      <c r="D218" s="61" t="s">
        <v>14</v>
      </c>
      <c r="E218" s="61">
        <v>1044</v>
      </c>
      <c r="F218" s="43" t="s">
        <v>240</v>
      </c>
      <c r="G218" s="109"/>
      <c r="H218" s="116"/>
      <c r="I218" s="116"/>
      <c r="J218" s="116"/>
      <c r="K218" s="105">
        <v>1</v>
      </c>
      <c r="L218" s="108">
        <v>1</v>
      </c>
      <c r="M218" s="105"/>
      <c r="N218" s="108"/>
      <c r="O218" s="114"/>
      <c r="P218" s="108"/>
      <c r="Q218" s="114"/>
      <c r="R218" s="108"/>
      <c r="S218" s="108"/>
      <c r="T218" s="108"/>
      <c r="U218" s="108"/>
      <c r="V218" s="108"/>
      <c r="W218" s="108"/>
      <c r="X218" s="108"/>
      <c r="Y218" s="108"/>
      <c r="Z218" s="108"/>
      <c r="AA218" s="114"/>
      <c r="AB218" s="108"/>
      <c r="AC218" s="109">
        <f t="shared" si="11"/>
        <v>1</v>
      </c>
      <c r="AD218" s="112">
        <f t="shared" si="10"/>
        <v>1</v>
      </c>
    </row>
    <row r="219" spans="1:30" ht="15">
      <c r="A219" s="67">
        <f t="shared" si="12"/>
        <v>212</v>
      </c>
      <c r="C219" s="41" t="s">
        <v>522</v>
      </c>
      <c r="D219" s="41" t="s">
        <v>14</v>
      </c>
      <c r="E219" s="62">
        <v>1100</v>
      </c>
      <c r="F219" s="43" t="s">
        <v>392</v>
      </c>
      <c r="G219" s="49"/>
      <c r="H219" s="48"/>
      <c r="I219" s="48"/>
      <c r="J219" s="48"/>
      <c r="K219" s="49"/>
      <c r="L219" s="48"/>
      <c r="M219" s="48"/>
      <c r="N219" s="48"/>
      <c r="O219" s="50"/>
      <c r="P219" s="48"/>
      <c r="Q219" s="49"/>
      <c r="R219" s="48"/>
      <c r="S219" s="48"/>
      <c r="T219" s="48"/>
      <c r="U219" s="48"/>
      <c r="V219" s="48"/>
      <c r="W219" s="48"/>
      <c r="X219" s="48"/>
      <c r="Y219" s="48"/>
      <c r="Z219" s="48"/>
      <c r="AA219" s="40">
        <v>1</v>
      </c>
      <c r="AB219" s="35">
        <v>1</v>
      </c>
      <c r="AC219" s="109">
        <f t="shared" si="11"/>
        <v>1</v>
      </c>
      <c r="AD219" s="112">
        <f t="shared" si="10"/>
        <v>1</v>
      </c>
    </row>
    <row r="220" spans="1:30" ht="12.75">
      <c r="A220" s="67">
        <f t="shared" si="12"/>
        <v>213</v>
      </c>
      <c r="C220" s="53" t="s">
        <v>200</v>
      </c>
      <c r="D220" s="63" t="s">
        <v>14</v>
      </c>
      <c r="E220" s="63">
        <v>1150</v>
      </c>
      <c r="F220" s="54" t="s">
        <v>150</v>
      </c>
      <c r="G220" s="109"/>
      <c r="H220" s="115"/>
      <c r="I220" s="55">
        <v>1</v>
      </c>
      <c r="J220" s="107">
        <v>1</v>
      </c>
      <c r="K220" s="109"/>
      <c r="L220" s="115"/>
      <c r="M220" s="109"/>
      <c r="N220" s="115"/>
      <c r="O220" s="109"/>
      <c r="P220" s="115"/>
      <c r="Q220" s="109"/>
      <c r="R220" s="115"/>
      <c r="S220" s="115"/>
      <c r="T220" s="115"/>
      <c r="U220" s="115"/>
      <c r="V220" s="115"/>
      <c r="W220" s="115"/>
      <c r="X220" s="115"/>
      <c r="Y220" s="115"/>
      <c r="Z220" s="115"/>
      <c r="AA220" s="109"/>
      <c r="AB220" s="115"/>
      <c r="AC220" s="109">
        <f t="shared" si="11"/>
        <v>1</v>
      </c>
      <c r="AD220" s="112">
        <f t="shared" si="10"/>
        <v>1</v>
      </c>
    </row>
    <row r="221" spans="1:30" ht="12.75">
      <c r="A221" s="67">
        <f t="shared" si="12"/>
        <v>214</v>
      </c>
      <c r="C221" s="41" t="s">
        <v>108</v>
      </c>
      <c r="D221" s="61" t="s">
        <v>14</v>
      </c>
      <c r="E221" s="61">
        <v>1150</v>
      </c>
      <c r="F221" s="43" t="s">
        <v>86</v>
      </c>
      <c r="G221" s="105">
        <v>1</v>
      </c>
      <c r="H221" s="106">
        <v>1</v>
      </c>
      <c r="I221" s="115"/>
      <c r="J221" s="115"/>
      <c r="K221" s="109"/>
      <c r="L221" s="115"/>
      <c r="M221" s="109"/>
      <c r="N221" s="115"/>
      <c r="O221" s="109"/>
      <c r="P221" s="115"/>
      <c r="Q221" s="109"/>
      <c r="R221" s="115"/>
      <c r="S221" s="115"/>
      <c r="T221" s="115"/>
      <c r="U221" s="115"/>
      <c r="V221" s="115"/>
      <c r="W221" s="115"/>
      <c r="X221" s="115"/>
      <c r="Y221" s="115"/>
      <c r="Z221" s="115"/>
      <c r="AA221" s="109"/>
      <c r="AB221" s="115"/>
      <c r="AC221" s="109">
        <f t="shared" si="11"/>
        <v>1</v>
      </c>
      <c r="AD221" s="112">
        <f t="shared" si="10"/>
        <v>1</v>
      </c>
    </row>
    <row r="222" spans="1:30" ht="12.75">
      <c r="A222" s="67">
        <f t="shared" si="12"/>
        <v>215</v>
      </c>
      <c r="C222" s="41" t="s">
        <v>283</v>
      </c>
      <c r="D222" s="61" t="s">
        <v>14</v>
      </c>
      <c r="E222" s="61">
        <v>1100</v>
      </c>
      <c r="F222" s="43" t="s">
        <v>240</v>
      </c>
      <c r="G222" s="109"/>
      <c r="H222" s="116"/>
      <c r="I222" s="116"/>
      <c r="J222" s="116"/>
      <c r="K222" s="105">
        <v>1</v>
      </c>
      <c r="L222" s="108">
        <v>1</v>
      </c>
      <c r="M222" s="105"/>
      <c r="N222" s="108"/>
      <c r="O222" s="114"/>
      <c r="P222" s="108"/>
      <c r="Q222" s="114"/>
      <c r="R222" s="108"/>
      <c r="S222" s="108"/>
      <c r="T222" s="108"/>
      <c r="U222" s="108"/>
      <c r="V222" s="108"/>
      <c r="W222" s="108"/>
      <c r="X222" s="108"/>
      <c r="Y222" s="108"/>
      <c r="Z222" s="108"/>
      <c r="AA222" s="114"/>
      <c r="AB222" s="108"/>
      <c r="AC222" s="109">
        <f t="shared" si="11"/>
        <v>1</v>
      </c>
      <c r="AD222" s="112">
        <f t="shared" si="10"/>
        <v>1</v>
      </c>
    </row>
    <row r="223" spans="1:30" ht="15">
      <c r="A223" s="67">
        <f t="shared" si="12"/>
        <v>216</v>
      </c>
      <c r="B223" s="137"/>
      <c r="C223" s="53" t="s">
        <v>372</v>
      </c>
      <c r="D223" s="63" t="s">
        <v>14</v>
      </c>
      <c r="E223" s="63">
        <v>1200</v>
      </c>
      <c r="F223" s="54" t="s">
        <v>20</v>
      </c>
      <c r="G223" s="109"/>
      <c r="H223" s="115"/>
      <c r="I223" s="115"/>
      <c r="J223" s="115"/>
      <c r="K223" s="109"/>
      <c r="L223" s="115"/>
      <c r="M223" s="115"/>
      <c r="N223" s="115"/>
      <c r="O223" s="109">
        <v>0.5</v>
      </c>
      <c r="P223" s="110">
        <v>1</v>
      </c>
      <c r="Q223" s="109"/>
      <c r="R223" s="115"/>
      <c r="S223" s="115"/>
      <c r="T223" s="115"/>
      <c r="U223" s="115"/>
      <c r="V223" s="115"/>
      <c r="W223" s="115"/>
      <c r="X223" s="115"/>
      <c r="Y223" s="115"/>
      <c r="Z223" s="115"/>
      <c r="AA223" s="109"/>
      <c r="AB223" s="115"/>
      <c r="AC223" s="109">
        <f t="shared" si="11"/>
        <v>0.5</v>
      </c>
      <c r="AD223" s="112">
        <f t="shared" si="10"/>
        <v>1</v>
      </c>
    </row>
    <row r="224" spans="1:30" ht="15">
      <c r="A224" s="67">
        <f t="shared" si="12"/>
        <v>217</v>
      </c>
      <c r="C224" s="41" t="s">
        <v>523</v>
      </c>
      <c r="D224" s="41" t="s">
        <v>14</v>
      </c>
      <c r="E224" s="62">
        <v>1100</v>
      </c>
      <c r="F224" s="43" t="s">
        <v>392</v>
      </c>
      <c r="G224" s="49"/>
      <c r="H224" s="48"/>
      <c r="I224" s="48"/>
      <c r="J224" s="48"/>
      <c r="K224" s="49"/>
      <c r="L224" s="48"/>
      <c r="M224" s="48"/>
      <c r="N224" s="48"/>
      <c r="O224" s="50"/>
      <c r="P224" s="48"/>
      <c r="Q224" s="49"/>
      <c r="R224" s="48"/>
      <c r="S224" s="48"/>
      <c r="T224" s="48"/>
      <c r="U224" s="48"/>
      <c r="V224" s="48"/>
      <c r="W224" s="48"/>
      <c r="X224" s="48"/>
      <c r="Y224" s="48"/>
      <c r="Z224" s="48"/>
      <c r="AA224" s="40">
        <v>0.5</v>
      </c>
      <c r="AB224" s="35">
        <v>1</v>
      </c>
      <c r="AC224" s="109">
        <f t="shared" si="11"/>
        <v>0.5</v>
      </c>
      <c r="AD224" s="112">
        <f t="shared" si="10"/>
        <v>1</v>
      </c>
    </row>
    <row r="225" spans="1:30" ht="15">
      <c r="A225" s="67">
        <f t="shared" si="12"/>
        <v>218</v>
      </c>
      <c r="C225" s="53" t="s">
        <v>369</v>
      </c>
      <c r="D225" s="63" t="s">
        <v>14</v>
      </c>
      <c r="E225" s="63">
        <v>1200</v>
      </c>
      <c r="F225" s="54" t="s">
        <v>20</v>
      </c>
      <c r="G225" s="109"/>
      <c r="H225" s="115"/>
      <c r="I225" s="115"/>
      <c r="J225" s="115"/>
      <c r="K225" s="109"/>
      <c r="L225" s="115"/>
      <c r="M225" s="115"/>
      <c r="N225" s="115"/>
      <c r="O225" s="109">
        <v>0.5</v>
      </c>
      <c r="P225" s="110">
        <v>1</v>
      </c>
      <c r="Q225" s="109"/>
      <c r="R225" s="115"/>
      <c r="S225" s="115"/>
      <c r="T225" s="115"/>
      <c r="U225" s="115"/>
      <c r="V225" s="115"/>
      <c r="W225" s="115"/>
      <c r="X225" s="115"/>
      <c r="Y225" s="115"/>
      <c r="Z225" s="115"/>
      <c r="AA225" s="109"/>
      <c r="AB225" s="115"/>
      <c r="AC225" s="109">
        <f t="shared" si="11"/>
        <v>0.5</v>
      </c>
      <c r="AD225" s="112">
        <f t="shared" si="10"/>
        <v>1</v>
      </c>
    </row>
    <row r="226" spans="1:30" ht="15">
      <c r="A226" s="67">
        <f t="shared" si="12"/>
        <v>219</v>
      </c>
      <c r="B226" s="137"/>
      <c r="C226" s="41" t="s">
        <v>320</v>
      </c>
      <c r="D226" s="61" t="s">
        <v>14</v>
      </c>
      <c r="E226" s="61">
        <v>1534</v>
      </c>
      <c r="F226" s="43" t="s">
        <v>86</v>
      </c>
      <c r="G226" s="109"/>
      <c r="H226" s="115"/>
      <c r="I226" s="115"/>
      <c r="J226" s="115"/>
      <c r="K226" s="109"/>
      <c r="L226" s="115"/>
      <c r="M226" s="109">
        <v>0</v>
      </c>
      <c r="N226" s="110">
        <v>1</v>
      </c>
      <c r="O226" s="113"/>
      <c r="P226" s="110"/>
      <c r="Q226" s="114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3"/>
      <c r="AB226" s="110"/>
      <c r="AC226" s="109">
        <f>G226+I226+K226+M226+O226+Q226+S226+U226+W226+Y226</f>
        <v>0</v>
      </c>
      <c r="AD226" s="112">
        <f t="shared" si="10"/>
        <v>1</v>
      </c>
    </row>
    <row r="227" spans="1:30" ht="12.75">
      <c r="A227" s="67">
        <f t="shared" si="12"/>
        <v>220</v>
      </c>
      <c r="B227" s="137"/>
      <c r="C227" s="41" t="s">
        <v>437</v>
      </c>
      <c r="D227" s="61" t="s">
        <v>14</v>
      </c>
      <c r="E227" s="61">
        <v>1500</v>
      </c>
      <c r="F227" s="43" t="s">
        <v>438</v>
      </c>
      <c r="G227" s="49"/>
      <c r="H227" s="48"/>
      <c r="I227" s="48"/>
      <c r="J227" s="48"/>
      <c r="K227" s="49"/>
      <c r="L227" s="48"/>
      <c r="M227" s="48"/>
      <c r="N227" s="48"/>
      <c r="O227" s="50"/>
      <c r="P227" s="48"/>
      <c r="Q227" s="49"/>
      <c r="R227" s="48"/>
      <c r="S227" s="109">
        <v>0</v>
      </c>
      <c r="T227" s="112">
        <v>1</v>
      </c>
      <c r="U227" s="48"/>
      <c r="V227" s="48"/>
      <c r="W227" s="48"/>
      <c r="X227" s="48"/>
      <c r="Y227" s="48"/>
      <c r="Z227" s="48"/>
      <c r="AA227" s="49"/>
      <c r="AB227" s="48"/>
      <c r="AC227" s="109">
        <f aca="true" t="shared" si="13" ref="AC227:AC239">G227+I227+K227+M227+O227+Q227+S227+U227+W227+Y227+AA227</f>
        <v>0</v>
      </c>
      <c r="AD227" s="112">
        <f t="shared" si="10"/>
        <v>1</v>
      </c>
    </row>
    <row r="228" spans="1:30" ht="12.75">
      <c r="A228" s="67">
        <f t="shared" si="12"/>
        <v>221</v>
      </c>
      <c r="B228" s="137"/>
      <c r="C228" s="53" t="s">
        <v>203</v>
      </c>
      <c r="D228" s="61" t="s">
        <v>14</v>
      </c>
      <c r="E228" s="61">
        <v>1500</v>
      </c>
      <c r="F228" s="54" t="s">
        <v>192</v>
      </c>
      <c r="G228" s="109"/>
      <c r="H228" s="115"/>
      <c r="I228" s="55">
        <v>0</v>
      </c>
      <c r="J228" s="107">
        <v>1</v>
      </c>
      <c r="K228" s="109"/>
      <c r="L228" s="115"/>
      <c r="M228" s="109"/>
      <c r="N228" s="115"/>
      <c r="O228" s="109"/>
      <c r="P228" s="115"/>
      <c r="Q228" s="109"/>
      <c r="R228" s="115"/>
      <c r="S228" s="115"/>
      <c r="T228" s="115"/>
      <c r="U228" s="115"/>
      <c r="V228" s="115"/>
      <c r="W228" s="115"/>
      <c r="X228" s="115"/>
      <c r="Y228" s="115"/>
      <c r="Z228" s="115"/>
      <c r="AA228" s="109"/>
      <c r="AB228" s="115"/>
      <c r="AC228" s="109">
        <f t="shared" si="13"/>
        <v>0</v>
      </c>
      <c r="AD228" s="112">
        <f t="shared" si="10"/>
        <v>1</v>
      </c>
    </row>
    <row r="229" spans="1:30" ht="12.75">
      <c r="A229" s="67">
        <f t="shared" si="12"/>
        <v>222</v>
      </c>
      <c r="B229" s="137"/>
      <c r="C229" s="41" t="s">
        <v>457</v>
      </c>
      <c r="D229" s="61" t="s">
        <v>14</v>
      </c>
      <c r="E229" s="61">
        <v>1500</v>
      </c>
      <c r="F229" s="43" t="s">
        <v>454</v>
      </c>
      <c r="G229" s="49"/>
      <c r="H229" s="48"/>
      <c r="I229" s="48"/>
      <c r="J229" s="48"/>
      <c r="K229" s="49"/>
      <c r="L229" s="48"/>
      <c r="M229" s="48"/>
      <c r="N229" s="48"/>
      <c r="O229" s="50"/>
      <c r="P229" s="48"/>
      <c r="Q229" s="49"/>
      <c r="R229" s="48"/>
      <c r="S229" s="48"/>
      <c r="T229" s="48"/>
      <c r="U229" s="48"/>
      <c r="V229" s="48"/>
      <c r="W229" s="109">
        <v>0</v>
      </c>
      <c r="X229" s="112">
        <v>1</v>
      </c>
      <c r="Y229" s="48"/>
      <c r="Z229" s="48"/>
      <c r="AA229" s="49"/>
      <c r="AB229" s="48"/>
      <c r="AC229" s="109">
        <f t="shared" si="13"/>
        <v>0</v>
      </c>
      <c r="AD229" s="112">
        <f t="shared" si="10"/>
        <v>1</v>
      </c>
    </row>
    <row r="230" spans="1:30" ht="12.75">
      <c r="A230" s="67">
        <f t="shared" si="12"/>
        <v>223</v>
      </c>
      <c r="B230" s="129" t="s">
        <v>134</v>
      </c>
      <c r="C230" s="41" t="s">
        <v>477</v>
      </c>
      <c r="D230" s="61" t="s">
        <v>14</v>
      </c>
      <c r="E230" s="61">
        <v>1592</v>
      </c>
      <c r="F230" s="43" t="s">
        <v>153</v>
      </c>
      <c r="G230" s="49"/>
      <c r="H230" s="48"/>
      <c r="I230" s="48"/>
      <c r="J230" s="48"/>
      <c r="K230" s="49"/>
      <c r="L230" s="48"/>
      <c r="M230" s="48"/>
      <c r="N230" s="48"/>
      <c r="O230" s="50"/>
      <c r="P230" s="48"/>
      <c r="Q230" s="49"/>
      <c r="R230" s="48"/>
      <c r="S230" s="48"/>
      <c r="T230" s="48"/>
      <c r="U230" s="48"/>
      <c r="V230" s="48"/>
      <c r="W230" s="48"/>
      <c r="X230" s="48"/>
      <c r="Y230" s="109">
        <v>0</v>
      </c>
      <c r="Z230" s="112">
        <v>1</v>
      </c>
      <c r="AA230" s="114"/>
      <c r="AB230" s="112"/>
      <c r="AC230" s="109">
        <f t="shared" si="13"/>
        <v>0</v>
      </c>
      <c r="AD230" s="112">
        <f t="shared" si="10"/>
        <v>1</v>
      </c>
    </row>
    <row r="231" spans="1:30" ht="15">
      <c r="A231" s="67">
        <f t="shared" si="12"/>
        <v>224</v>
      </c>
      <c r="B231" s="137"/>
      <c r="C231" s="41" t="s">
        <v>319</v>
      </c>
      <c r="D231" s="61" t="s">
        <v>14</v>
      </c>
      <c r="E231" s="61">
        <v>1674</v>
      </c>
      <c r="F231" s="43" t="s">
        <v>86</v>
      </c>
      <c r="G231" s="109"/>
      <c r="H231" s="115"/>
      <c r="I231" s="115"/>
      <c r="J231" s="115"/>
      <c r="K231" s="109"/>
      <c r="L231" s="115"/>
      <c r="M231" s="109">
        <v>0</v>
      </c>
      <c r="N231" s="110">
        <v>1</v>
      </c>
      <c r="O231" s="113"/>
      <c r="P231" s="110"/>
      <c r="Q231" s="114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3"/>
      <c r="AB231" s="110"/>
      <c r="AC231" s="109">
        <f t="shared" si="13"/>
        <v>0</v>
      </c>
      <c r="AD231" s="112">
        <f t="shared" si="10"/>
        <v>1</v>
      </c>
    </row>
    <row r="232" spans="1:30" ht="12.75">
      <c r="A232" s="67">
        <f t="shared" si="12"/>
        <v>225</v>
      </c>
      <c r="B232" s="137"/>
      <c r="C232" s="41" t="s">
        <v>110</v>
      </c>
      <c r="D232" s="61" t="s">
        <v>14</v>
      </c>
      <c r="E232" s="61">
        <v>1200</v>
      </c>
      <c r="F232" s="43" t="s">
        <v>78</v>
      </c>
      <c r="G232" s="105">
        <v>0</v>
      </c>
      <c r="H232" s="106">
        <v>1</v>
      </c>
      <c r="I232" s="115"/>
      <c r="J232" s="115"/>
      <c r="K232" s="109"/>
      <c r="L232" s="115"/>
      <c r="M232" s="109"/>
      <c r="N232" s="115"/>
      <c r="O232" s="109"/>
      <c r="P232" s="115"/>
      <c r="Q232" s="109"/>
      <c r="R232" s="115"/>
      <c r="S232" s="115"/>
      <c r="T232" s="115"/>
      <c r="U232" s="115"/>
      <c r="V232" s="115"/>
      <c r="W232" s="115"/>
      <c r="X232" s="115"/>
      <c r="Y232" s="115"/>
      <c r="Z232" s="115"/>
      <c r="AA232" s="109"/>
      <c r="AB232" s="115"/>
      <c r="AC232" s="109">
        <f t="shared" si="13"/>
        <v>0</v>
      </c>
      <c r="AD232" s="112">
        <f t="shared" si="10"/>
        <v>1</v>
      </c>
    </row>
    <row r="233" spans="1:30" ht="15">
      <c r="A233" s="67">
        <f t="shared" si="12"/>
        <v>226</v>
      </c>
      <c r="B233" s="137"/>
      <c r="C233" s="41" t="s">
        <v>318</v>
      </c>
      <c r="D233" s="61" t="s">
        <v>14</v>
      </c>
      <c r="E233" s="61">
        <v>1670</v>
      </c>
      <c r="F233" s="43" t="s">
        <v>86</v>
      </c>
      <c r="G233" s="109"/>
      <c r="H233" s="115"/>
      <c r="I233" s="115"/>
      <c r="J233" s="115"/>
      <c r="K233" s="109"/>
      <c r="L233" s="115"/>
      <c r="M233" s="109">
        <v>0</v>
      </c>
      <c r="N233" s="110">
        <v>1</v>
      </c>
      <c r="O233" s="113"/>
      <c r="P233" s="110"/>
      <c r="Q233" s="114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3"/>
      <c r="AB233" s="110"/>
      <c r="AC233" s="109">
        <f t="shared" si="13"/>
        <v>0</v>
      </c>
      <c r="AD233" s="112">
        <f t="shared" si="10"/>
        <v>1</v>
      </c>
    </row>
    <row r="234" spans="1:30" ht="12.75">
      <c r="A234" s="67">
        <f t="shared" si="12"/>
        <v>227</v>
      </c>
      <c r="C234" s="53" t="s">
        <v>201</v>
      </c>
      <c r="D234" s="63" t="s">
        <v>14</v>
      </c>
      <c r="E234" s="61">
        <v>1500</v>
      </c>
      <c r="F234" s="54" t="s">
        <v>192</v>
      </c>
      <c r="G234" s="109"/>
      <c r="H234" s="115"/>
      <c r="I234" s="55">
        <v>0</v>
      </c>
      <c r="J234" s="107">
        <v>1</v>
      </c>
      <c r="K234" s="109"/>
      <c r="L234" s="115"/>
      <c r="M234" s="109"/>
      <c r="N234" s="115"/>
      <c r="O234" s="109"/>
      <c r="P234" s="115"/>
      <c r="Q234" s="109"/>
      <c r="R234" s="115"/>
      <c r="S234" s="115"/>
      <c r="T234" s="115"/>
      <c r="U234" s="115"/>
      <c r="V234" s="115"/>
      <c r="W234" s="115"/>
      <c r="X234" s="115"/>
      <c r="Y234" s="115"/>
      <c r="Z234" s="115"/>
      <c r="AA234" s="109"/>
      <c r="AB234" s="115"/>
      <c r="AC234" s="109">
        <f t="shared" si="13"/>
        <v>0</v>
      </c>
      <c r="AD234" s="112">
        <f t="shared" si="10"/>
        <v>1</v>
      </c>
    </row>
    <row r="235" spans="1:30" ht="12.75">
      <c r="A235" s="67">
        <f t="shared" si="12"/>
        <v>228</v>
      </c>
      <c r="C235" s="41" t="s">
        <v>422</v>
      </c>
      <c r="D235" s="63" t="s">
        <v>14</v>
      </c>
      <c r="E235" s="61">
        <v>2051</v>
      </c>
      <c r="F235" s="43" t="s">
        <v>165</v>
      </c>
      <c r="G235" s="49"/>
      <c r="H235" s="48"/>
      <c r="I235" s="48"/>
      <c r="J235" s="48"/>
      <c r="K235" s="49"/>
      <c r="L235" s="48"/>
      <c r="M235" s="48"/>
      <c r="N235" s="48"/>
      <c r="O235" s="50"/>
      <c r="P235" s="48"/>
      <c r="Q235" s="49"/>
      <c r="R235" s="48"/>
      <c r="S235" s="48"/>
      <c r="T235" s="48"/>
      <c r="U235" s="109">
        <v>0</v>
      </c>
      <c r="V235" s="112">
        <v>1</v>
      </c>
      <c r="W235" s="48"/>
      <c r="X235" s="48"/>
      <c r="Y235" s="48"/>
      <c r="Z235" s="48"/>
      <c r="AA235" s="49"/>
      <c r="AB235" s="48"/>
      <c r="AC235" s="109">
        <f t="shared" si="13"/>
        <v>0</v>
      </c>
      <c r="AD235" s="112">
        <f t="shared" si="10"/>
        <v>1</v>
      </c>
    </row>
    <row r="236" spans="1:30" ht="15">
      <c r="A236" s="67">
        <f t="shared" si="12"/>
        <v>229</v>
      </c>
      <c r="C236" s="41" t="s">
        <v>321</v>
      </c>
      <c r="D236" s="61" t="s">
        <v>14</v>
      </c>
      <c r="E236" s="61">
        <v>1911</v>
      </c>
      <c r="F236" s="43" t="s">
        <v>86</v>
      </c>
      <c r="G236" s="109"/>
      <c r="H236" s="115"/>
      <c r="I236" s="115"/>
      <c r="J236" s="115"/>
      <c r="K236" s="109"/>
      <c r="L236" s="115"/>
      <c r="M236" s="109">
        <v>0</v>
      </c>
      <c r="N236" s="110">
        <v>1</v>
      </c>
      <c r="O236" s="113"/>
      <c r="P236" s="110"/>
      <c r="Q236" s="114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3"/>
      <c r="AB236" s="110"/>
      <c r="AC236" s="109">
        <f t="shared" si="13"/>
        <v>0</v>
      </c>
      <c r="AD236" s="112">
        <f t="shared" si="10"/>
        <v>1</v>
      </c>
    </row>
    <row r="237" spans="1:30" ht="15">
      <c r="A237" s="67">
        <f t="shared" si="12"/>
        <v>230</v>
      </c>
      <c r="C237" s="53" t="s">
        <v>400</v>
      </c>
      <c r="D237" s="63" t="s">
        <v>14</v>
      </c>
      <c r="E237" s="63">
        <v>1200</v>
      </c>
      <c r="F237" s="54" t="s">
        <v>401</v>
      </c>
      <c r="G237" s="109"/>
      <c r="H237" s="115"/>
      <c r="I237" s="115"/>
      <c r="J237" s="115"/>
      <c r="K237" s="109"/>
      <c r="L237" s="115"/>
      <c r="M237" s="115"/>
      <c r="N237" s="115"/>
      <c r="O237" s="109"/>
      <c r="P237" s="115"/>
      <c r="Q237" s="101">
        <v>0</v>
      </c>
      <c r="R237" s="110">
        <v>1</v>
      </c>
      <c r="S237" s="110"/>
      <c r="T237" s="110"/>
      <c r="U237" s="110"/>
      <c r="V237" s="110"/>
      <c r="W237" s="110"/>
      <c r="X237" s="110"/>
      <c r="Y237" s="110"/>
      <c r="Z237" s="110"/>
      <c r="AA237" s="113"/>
      <c r="AB237" s="110"/>
      <c r="AC237" s="109">
        <f t="shared" si="13"/>
        <v>0</v>
      </c>
      <c r="AD237" s="112">
        <f t="shared" si="10"/>
        <v>1</v>
      </c>
    </row>
    <row r="238" spans="1:30" ht="12.75">
      <c r="A238" s="67">
        <f t="shared" si="12"/>
        <v>231</v>
      </c>
      <c r="C238" s="41" t="s">
        <v>111</v>
      </c>
      <c r="D238" s="61" t="s">
        <v>14</v>
      </c>
      <c r="E238" s="61">
        <v>1256</v>
      </c>
      <c r="F238" s="43" t="s">
        <v>20</v>
      </c>
      <c r="G238" s="105">
        <v>0</v>
      </c>
      <c r="H238" s="106">
        <v>1</v>
      </c>
      <c r="I238" s="115"/>
      <c r="J238" s="115"/>
      <c r="K238" s="109"/>
      <c r="L238" s="115"/>
      <c r="M238" s="109"/>
      <c r="N238" s="115"/>
      <c r="O238" s="109"/>
      <c r="P238" s="115"/>
      <c r="Q238" s="109"/>
      <c r="R238" s="115"/>
      <c r="S238" s="115"/>
      <c r="T238" s="115"/>
      <c r="U238" s="115"/>
      <c r="V238" s="115"/>
      <c r="W238" s="115"/>
      <c r="X238" s="115"/>
      <c r="Y238" s="115"/>
      <c r="Z238" s="115"/>
      <c r="AA238" s="109"/>
      <c r="AB238" s="115"/>
      <c r="AC238" s="109">
        <f t="shared" si="13"/>
        <v>0</v>
      </c>
      <c r="AD238" s="112">
        <f t="shared" si="10"/>
        <v>1</v>
      </c>
    </row>
    <row r="239" spans="1:30" ht="15">
      <c r="A239" s="67">
        <f t="shared" si="12"/>
        <v>232</v>
      </c>
      <c r="C239" s="41" t="s">
        <v>322</v>
      </c>
      <c r="D239" s="61" t="s">
        <v>14</v>
      </c>
      <c r="E239" s="61">
        <v>1155</v>
      </c>
      <c r="F239" s="43" t="s">
        <v>323</v>
      </c>
      <c r="G239" s="109"/>
      <c r="H239" s="115"/>
      <c r="I239" s="115"/>
      <c r="J239" s="115"/>
      <c r="K239" s="109"/>
      <c r="L239" s="115"/>
      <c r="M239" s="109">
        <v>0</v>
      </c>
      <c r="N239" s="110">
        <v>1</v>
      </c>
      <c r="O239" s="113"/>
      <c r="P239" s="110"/>
      <c r="Q239" s="114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3"/>
      <c r="AB239" s="110"/>
      <c r="AC239" s="109">
        <f t="shared" si="13"/>
        <v>0</v>
      </c>
      <c r="AD239" s="112">
        <f t="shared" si="10"/>
        <v>1</v>
      </c>
    </row>
  </sheetData>
  <sheetProtection/>
  <hyperlinks>
    <hyperlink ref="A1:G1" r:id="rId1" display="http://chess-results.com/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K7" sqref="K7:K41"/>
    </sheetView>
  </sheetViews>
  <sheetFormatPr defaultColWidth="11.421875" defaultRowHeight="15"/>
  <cols>
    <col min="1" max="1" width="5.421875" style="0" customWidth="1"/>
    <col min="2" max="2" width="3.57421875" style="0" customWidth="1"/>
    <col min="3" max="3" width="29.00390625" style="0" customWidth="1"/>
    <col min="4" max="5" width="4.7109375" style="0" customWidth="1"/>
    <col min="6" max="6" width="23.28125" style="0" customWidth="1"/>
    <col min="7" max="7" width="4.00390625" style="0" customWidth="1"/>
    <col min="8" max="10" width="5.57421875" style="0" customWidth="1"/>
  </cols>
  <sheetData>
    <row r="1" ht="19.5" customHeight="1">
      <c r="A1" s="21" t="s">
        <v>0</v>
      </c>
    </row>
    <row r="3" ht="15">
      <c r="A3" s="22" t="s">
        <v>537</v>
      </c>
    </row>
    <row r="4" ht="15">
      <c r="A4" s="23" t="s">
        <v>538</v>
      </c>
    </row>
    <row r="5" ht="15">
      <c r="F5" s="34" t="s">
        <v>540</v>
      </c>
    </row>
    <row r="6" ht="15">
      <c r="A6" s="22" t="s">
        <v>3</v>
      </c>
    </row>
    <row r="7" spans="1:11" ht="15">
      <c r="A7" s="24" t="s">
        <v>4</v>
      </c>
      <c r="B7" s="25"/>
      <c r="C7" s="25" t="s">
        <v>5</v>
      </c>
      <c r="D7" s="25" t="s">
        <v>6</v>
      </c>
      <c r="E7" s="26" t="s">
        <v>7</v>
      </c>
      <c r="F7" s="25" t="s">
        <v>8</v>
      </c>
      <c r="G7" s="24" t="s">
        <v>209</v>
      </c>
      <c r="H7" s="24" t="s">
        <v>9</v>
      </c>
      <c r="I7" s="24" t="s">
        <v>10</v>
      </c>
      <c r="J7" s="24" t="s">
        <v>11</v>
      </c>
      <c r="K7" s="33" t="s">
        <v>128</v>
      </c>
    </row>
    <row r="8" spans="1:11" ht="15">
      <c r="A8" s="27">
        <v>1</v>
      </c>
      <c r="B8" s="1" t="s">
        <v>12</v>
      </c>
      <c r="C8" s="1" t="s">
        <v>492</v>
      </c>
      <c r="D8" s="1" t="s">
        <v>14</v>
      </c>
      <c r="E8" s="28">
        <v>2090</v>
      </c>
      <c r="F8" s="1" t="s">
        <v>428</v>
      </c>
      <c r="G8" s="27">
        <v>6</v>
      </c>
      <c r="H8" s="27">
        <v>0</v>
      </c>
      <c r="I8" s="27">
        <v>24.5</v>
      </c>
      <c r="J8" s="27">
        <v>27.5</v>
      </c>
      <c r="K8" s="35">
        <v>20</v>
      </c>
    </row>
    <row r="9" spans="1:11" ht="15">
      <c r="A9" s="27">
        <v>2</v>
      </c>
      <c r="B9" s="1"/>
      <c r="C9" s="1" t="s">
        <v>214</v>
      </c>
      <c r="D9" s="1" t="s">
        <v>14</v>
      </c>
      <c r="E9" s="28">
        <v>2003</v>
      </c>
      <c r="F9" s="1" t="s">
        <v>171</v>
      </c>
      <c r="G9" s="27">
        <v>5.5</v>
      </c>
      <c r="H9" s="27">
        <v>0</v>
      </c>
      <c r="I9" s="27">
        <v>28</v>
      </c>
      <c r="J9" s="27">
        <v>31</v>
      </c>
      <c r="K9" s="35">
        <v>17</v>
      </c>
    </row>
    <row r="10" spans="1:11" ht="15">
      <c r="A10" s="27">
        <v>3</v>
      </c>
      <c r="B10" s="1"/>
      <c r="C10" s="1" t="s">
        <v>467</v>
      </c>
      <c r="D10" s="1" t="s">
        <v>14</v>
      </c>
      <c r="E10" s="28">
        <v>1503</v>
      </c>
      <c r="F10" s="1" t="s">
        <v>140</v>
      </c>
      <c r="G10" s="27">
        <v>5.5</v>
      </c>
      <c r="H10" s="27">
        <v>0</v>
      </c>
      <c r="I10" s="27">
        <v>27.5</v>
      </c>
      <c r="J10" s="27">
        <v>27.5</v>
      </c>
      <c r="K10" s="35">
        <v>15</v>
      </c>
    </row>
    <row r="11" spans="1:11" ht="15">
      <c r="A11" s="27">
        <v>4</v>
      </c>
      <c r="B11" s="1"/>
      <c r="C11" s="1" t="s">
        <v>226</v>
      </c>
      <c r="D11" s="1" t="s">
        <v>14</v>
      </c>
      <c r="E11" s="28">
        <v>1780</v>
      </c>
      <c r="F11" s="1" t="s">
        <v>148</v>
      </c>
      <c r="G11" s="27">
        <v>5.5</v>
      </c>
      <c r="H11" s="27">
        <v>0</v>
      </c>
      <c r="I11" s="27">
        <v>24</v>
      </c>
      <c r="J11" s="27">
        <v>26.5</v>
      </c>
      <c r="K11" s="35">
        <v>13</v>
      </c>
    </row>
    <row r="12" spans="1:11" ht="15">
      <c r="A12" s="27">
        <v>5</v>
      </c>
      <c r="B12" s="1"/>
      <c r="C12" s="1" t="s">
        <v>306</v>
      </c>
      <c r="D12" s="1" t="s">
        <v>14</v>
      </c>
      <c r="E12" s="28">
        <v>1841</v>
      </c>
      <c r="F12" s="1" t="s">
        <v>385</v>
      </c>
      <c r="G12" s="27">
        <v>4.5</v>
      </c>
      <c r="H12" s="27">
        <v>0</v>
      </c>
      <c r="I12" s="27">
        <v>28</v>
      </c>
      <c r="J12" s="27">
        <v>31</v>
      </c>
      <c r="K12" s="35">
        <v>12</v>
      </c>
    </row>
    <row r="13" spans="1:11" ht="15">
      <c r="A13" s="27">
        <v>6</v>
      </c>
      <c r="B13" s="1"/>
      <c r="C13" s="1" t="s">
        <v>44</v>
      </c>
      <c r="D13" s="1" t="s">
        <v>14</v>
      </c>
      <c r="E13" s="28">
        <v>1803</v>
      </c>
      <c r="F13" s="1" t="s">
        <v>140</v>
      </c>
      <c r="G13" s="27">
        <v>4.5</v>
      </c>
      <c r="H13" s="27">
        <v>0</v>
      </c>
      <c r="I13" s="27">
        <v>25.5</v>
      </c>
      <c r="J13" s="27">
        <v>27.5</v>
      </c>
      <c r="K13" s="35">
        <v>11</v>
      </c>
    </row>
    <row r="14" spans="1:11" ht="15">
      <c r="A14" s="27">
        <v>7</v>
      </c>
      <c r="B14" s="1"/>
      <c r="C14" s="1" t="s">
        <v>112</v>
      </c>
      <c r="D14" s="1" t="s">
        <v>14</v>
      </c>
      <c r="E14" s="28">
        <v>1682</v>
      </c>
      <c r="F14" s="1" t="s">
        <v>414</v>
      </c>
      <c r="G14" s="27">
        <v>4.5</v>
      </c>
      <c r="H14" s="27">
        <v>0</v>
      </c>
      <c r="I14" s="27">
        <v>25</v>
      </c>
      <c r="J14" s="27">
        <v>26</v>
      </c>
      <c r="K14" s="35">
        <v>10</v>
      </c>
    </row>
    <row r="15" spans="1:11" ht="15">
      <c r="A15" s="27">
        <v>8</v>
      </c>
      <c r="B15" s="1"/>
      <c r="C15" s="1" t="s">
        <v>412</v>
      </c>
      <c r="D15" s="1" t="s">
        <v>14</v>
      </c>
      <c r="E15" s="28">
        <v>1878</v>
      </c>
      <c r="F15" s="1" t="s">
        <v>159</v>
      </c>
      <c r="G15" s="27">
        <v>4.5</v>
      </c>
      <c r="H15" s="27">
        <v>0</v>
      </c>
      <c r="I15" s="27">
        <v>24.5</v>
      </c>
      <c r="J15" s="27">
        <v>27.5</v>
      </c>
      <c r="K15" s="35">
        <v>9</v>
      </c>
    </row>
    <row r="16" spans="1:11" ht="15">
      <c r="A16" s="27">
        <v>9</v>
      </c>
      <c r="B16" s="1"/>
      <c r="C16" s="1" t="s">
        <v>219</v>
      </c>
      <c r="D16" s="1" t="s">
        <v>14</v>
      </c>
      <c r="E16" s="28">
        <v>1791</v>
      </c>
      <c r="F16" s="1" t="s">
        <v>153</v>
      </c>
      <c r="G16" s="27">
        <v>4.5</v>
      </c>
      <c r="H16" s="27">
        <v>0</v>
      </c>
      <c r="I16" s="27">
        <v>21.5</v>
      </c>
      <c r="J16" s="27">
        <v>23.5</v>
      </c>
      <c r="K16" s="35">
        <v>8</v>
      </c>
    </row>
    <row r="17" spans="1:11" ht="15">
      <c r="A17" s="27">
        <v>10</v>
      </c>
      <c r="B17" s="1"/>
      <c r="C17" s="1" t="s">
        <v>31</v>
      </c>
      <c r="D17" s="1" t="s">
        <v>14</v>
      </c>
      <c r="E17" s="28">
        <v>1707</v>
      </c>
      <c r="F17" s="1" t="s">
        <v>393</v>
      </c>
      <c r="G17" s="27">
        <v>4</v>
      </c>
      <c r="H17" s="27">
        <v>0</v>
      </c>
      <c r="I17" s="27">
        <v>27</v>
      </c>
      <c r="J17" s="27">
        <v>29.5</v>
      </c>
      <c r="K17" s="35">
        <v>7</v>
      </c>
    </row>
    <row r="18" spans="1:11" ht="15">
      <c r="A18" s="27">
        <v>11</v>
      </c>
      <c r="B18" s="1" t="s">
        <v>12</v>
      </c>
      <c r="C18" s="1" t="s">
        <v>29</v>
      </c>
      <c r="D18" s="1" t="s">
        <v>14</v>
      </c>
      <c r="E18" s="28">
        <v>1893</v>
      </c>
      <c r="F18" s="1" t="s">
        <v>140</v>
      </c>
      <c r="G18" s="27">
        <v>4</v>
      </c>
      <c r="H18" s="27">
        <v>0</v>
      </c>
      <c r="I18" s="27">
        <v>26.5</v>
      </c>
      <c r="J18" s="27">
        <v>29</v>
      </c>
      <c r="K18" s="35">
        <v>6</v>
      </c>
    </row>
    <row r="19" spans="1:11" ht="15">
      <c r="A19" s="27">
        <v>12</v>
      </c>
      <c r="B19" s="1"/>
      <c r="C19" s="1" t="s">
        <v>472</v>
      </c>
      <c r="D19" s="1" t="s">
        <v>14</v>
      </c>
      <c r="E19" s="28">
        <v>1665</v>
      </c>
      <c r="F19" s="1" t="s">
        <v>163</v>
      </c>
      <c r="G19" s="27">
        <v>4</v>
      </c>
      <c r="H19" s="27">
        <v>0</v>
      </c>
      <c r="I19" s="27">
        <v>26.5</v>
      </c>
      <c r="J19" s="27">
        <v>28.5</v>
      </c>
      <c r="K19" s="35">
        <v>5</v>
      </c>
    </row>
    <row r="20" spans="1:11" ht="15">
      <c r="A20" s="27">
        <v>13</v>
      </c>
      <c r="B20" s="1"/>
      <c r="C20" s="1" t="s">
        <v>236</v>
      </c>
      <c r="D20" s="1" t="s">
        <v>14</v>
      </c>
      <c r="E20" s="28">
        <v>1831</v>
      </c>
      <c r="F20" s="1" t="s">
        <v>140</v>
      </c>
      <c r="G20" s="27">
        <v>4</v>
      </c>
      <c r="H20" s="27">
        <v>0</v>
      </c>
      <c r="I20" s="27">
        <v>26</v>
      </c>
      <c r="J20" s="27">
        <v>28</v>
      </c>
      <c r="K20" s="35">
        <v>4</v>
      </c>
    </row>
    <row r="21" spans="1:11" ht="15">
      <c r="A21" s="27">
        <v>14</v>
      </c>
      <c r="B21" s="1"/>
      <c r="C21" s="1" t="s">
        <v>413</v>
      </c>
      <c r="D21" s="1" t="s">
        <v>301</v>
      </c>
      <c r="E21" s="28">
        <v>1929</v>
      </c>
      <c r="F21" s="1" t="s">
        <v>159</v>
      </c>
      <c r="G21" s="27">
        <v>4</v>
      </c>
      <c r="H21" s="27">
        <v>0</v>
      </c>
      <c r="I21" s="27">
        <v>24</v>
      </c>
      <c r="J21" s="27">
        <v>27</v>
      </c>
      <c r="K21" s="35">
        <v>3</v>
      </c>
    </row>
    <row r="22" spans="1:11" ht="15">
      <c r="A22" s="27">
        <v>15</v>
      </c>
      <c r="B22" s="1"/>
      <c r="C22" s="1" t="s">
        <v>241</v>
      </c>
      <c r="D22" s="1" t="s">
        <v>14</v>
      </c>
      <c r="E22" s="28">
        <v>1640</v>
      </c>
      <c r="F22" s="1" t="s">
        <v>140</v>
      </c>
      <c r="G22" s="27">
        <v>4</v>
      </c>
      <c r="H22" s="27">
        <v>0</v>
      </c>
      <c r="I22" s="27">
        <v>22.5</v>
      </c>
      <c r="J22" s="27">
        <v>25</v>
      </c>
      <c r="K22" s="35">
        <v>2</v>
      </c>
    </row>
    <row r="23" spans="1:11" ht="15">
      <c r="A23" s="27">
        <v>16</v>
      </c>
      <c r="B23" s="1"/>
      <c r="C23" s="1" t="s">
        <v>27</v>
      </c>
      <c r="D23" s="1" t="s">
        <v>14</v>
      </c>
      <c r="E23" s="28">
        <v>1896</v>
      </c>
      <c r="F23" s="1" t="s">
        <v>140</v>
      </c>
      <c r="G23" s="27">
        <v>4</v>
      </c>
      <c r="H23" s="27">
        <v>0</v>
      </c>
      <c r="I23" s="27">
        <v>22.5</v>
      </c>
      <c r="J23" s="27">
        <v>24.5</v>
      </c>
      <c r="K23" s="35">
        <v>1</v>
      </c>
    </row>
    <row r="24" spans="1:11" ht="15">
      <c r="A24" s="27">
        <v>17</v>
      </c>
      <c r="B24" s="1"/>
      <c r="C24" s="1" t="s">
        <v>313</v>
      </c>
      <c r="D24" s="1" t="s">
        <v>14</v>
      </c>
      <c r="E24" s="28">
        <v>1699</v>
      </c>
      <c r="F24" s="1" t="s">
        <v>159</v>
      </c>
      <c r="G24" s="27">
        <v>4</v>
      </c>
      <c r="H24" s="27">
        <v>0</v>
      </c>
      <c r="I24" s="27">
        <v>19</v>
      </c>
      <c r="J24" s="27">
        <v>21</v>
      </c>
      <c r="K24" s="35">
        <v>1</v>
      </c>
    </row>
    <row r="25" spans="1:11" ht="15">
      <c r="A25" s="27">
        <v>18</v>
      </c>
      <c r="B25" s="1"/>
      <c r="C25" s="1" t="s">
        <v>474</v>
      </c>
      <c r="D25" s="1" t="s">
        <v>14</v>
      </c>
      <c r="E25" s="28">
        <v>1622</v>
      </c>
      <c r="F25" s="1" t="s">
        <v>496</v>
      </c>
      <c r="G25" s="27">
        <v>3.5</v>
      </c>
      <c r="H25" s="27">
        <v>0</v>
      </c>
      <c r="I25" s="27">
        <v>25.5</v>
      </c>
      <c r="J25" s="27">
        <v>28.5</v>
      </c>
      <c r="K25" s="35">
        <v>1</v>
      </c>
    </row>
    <row r="26" spans="1:11" ht="15">
      <c r="A26" s="27">
        <v>19</v>
      </c>
      <c r="B26" s="1"/>
      <c r="C26" s="1" t="s">
        <v>497</v>
      </c>
      <c r="D26" s="1" t="s">
        <v>14</v>
      </c>
      <c r="E26" s="28">
        <v>1666</v>
      </c>
      <c r="F26" s="1" t="s">
        <v>148</v>
      </c>
      <c r="G26" s="27">
        <v>3.5</v>
      </c>
      <c r="H26" s="27">
        <v>0</v>
      </c>
      <c r="I26" s="27">
        <v>22.5</v>
      </c>
      <c r="J26" s="27">
        <v>25</v>
      </c>
      <c r="K26" s="35">
        <v>1</v>
      </c>
    </row>
    <row r="27" spans="1:11" ht="15">
      <c r="A27" s="27">
        <v>20</v>
      </c>
      <c r="B27" s="1"/>
      <c r="C27" s="1" t="s">
        <v>416</v>
      </c>
      <c r="D27" s="1" t="s">
        <v>14</v>
      </c>
      <c r="E27" s="28">
        <v>1664</v>
      </c>
      <c r="F27" s="1" t="s">
        <v>382</v>
      </c>
      <c r="G27" s="27">
        <v>3</v>
      </c>
      <c r="H27" s="27">
        <v>0</v>
      </c>
      <c r="I27" s="27">
        <v>26</v>
      </c>
      <c r="J27" s="27">
        <v>28.5</v>
      </c>
      <c r="K27" s="35">
        <v>1</v>
      </c>
    </row>
    <row r="28" spans="1:11" ht="15">
      <c r="A28" s="27">
        <v>21</v>
      </c>
      <c r="B28" s="1"/>
      <c r="C28" s="1" t="s">
        <v>528</v>
      </c>
      <c r="D28" s="1" t="s">
        <v>14</v>
      </c>
      <c r="E28" s="28">
        <v>1502</v>
      </c>
      <c r="F28" s="1" t="s">
        <v>61</v>
      </c>
      <c r="G28" s="27">
        <v>3</v>
      </c>
      <c r="H28" s="27">
        <v>0</v>
      </c>
      <c r="I28" s="27">
        <v>26</v>
      </c>
      <c r="J28" s="27">
        <v>28</v>
      </c>
      <c r="K28" s="35">
        <v>1</v>
      </c>
    </row>
    <row r="29" spans="1:11" ht="15">
      <c r="A29" s="27">
        <v>22</v>
      </c>
      <c r="B29" s="1"/>
      <c r="C29" s="1" t="s">
        <v>63</v>
      </c>
      <c r="D29" s="1" t="s">
        <v>14</v>
      </c>
      <c r="E29" s="28">
        <v>1470</v>
      </c>
      <c r="F29" s="1" t="s">
        <v>148</v>
      </c>
      <c r="G29" s="27">
        <v>3</v>
      </c>
      <c r="H29" s="27">
        <v>0</v>
      </c>
      <c r="I29" s="27">
        <v>25.5</v>
      </c>
      <c r="J29" s="27">
        <v>26.5</v>
      </c>
      <c r="K29" s="35">
        <v>1</v>
      </c>
    </row>
    <row r="30" spans="1:11" ht="15">
      <c r="A30" s="27">
        <v>23</v>
      </c>
      <c r="B30" s="1"/>
      <c r="C30" s="1" t="s">
        <v>48</v>
      </c>
      <c r="D30" s="1" t="s">
        <v>14</v>
      </c>
      <c r="E30" s="28">
        <v>1651</v>
      </c>
      <c r="F30" s="1" t="s">
        <v>386</v>
      </c>
      <c r="G30" s="27">
        <v>3</v>
      </c>
      <c r="H30" s="27">
        <v>0</v>
      </c>
      <c r="I30" s="27">
        <v>24.5</v>
      </c>
      <c r="J30" s="27">
        <v>26.5</v>
      </c>
      <c r="K30" s="35">
        <v>1</v>
      </c>
    </row>
    <row r="31" spans="1:11" ht="15">
      <c r="A31" s="27">
        <v>24</v>
      </c>
      <c r="B31" s="1"/>
      <c r="C31" s="1" t="s">
        <v>245</v>
      </c>
      <c r="D31" s="1" t="s">
        <v>14</v>
      </c>
      <c r="E31" s="28">
        <v>1523</v>
      </c>
      <c r="F31" s="1" t="s">
        <v>159</v>
      </c>
      <c r="G31" s="27">
        <v>3</v>
      </c>
      <c r="H31" s="27">
        <v>0</v>
      </c>
      <c r="I31" s="27">
        <v>23</v>
      </c>
      <c r="J31" s="27">
        <v>24</v>
      </c>
      <c r="K31" s="35">
        <v>1</v>
      </c>
    </row>
    <row r="32" spans="1:11" ht="15">
      <c r="A32" s="27">
        <v>25</v>
      </c>
      <c r="B32" s="1"/>
      <c r="C32" s="1" t="s">
        <v>74</v>
      </c>
      <c r="D32" s="1" t="s">
        <v>14</v>
      </c>
      <c r="E32" s="28">
        <v>1371</v>
      </c>
      <c r="F32" s="1" t="s">
        <v>159</v>
      </c>
      <c r="G32" s="27">
        <v>3</v>
      </c>
      <c r="H32" s="27">
        <v>0</v>
      </c>
      <c r="I32" s="27">
        <v>19.5</v>
      </c>
      <c r="J32" s="27">
        <v>21.5</v>
      </c>
      <c r="K32" s="35">
        <v>1</v>
      </c>
    </row>
    <row r="33" spans="1:11" ht="15">
      <c r="A33" s="27">
        <v>26</v>
      </c>
      <c r="B33" s="1"/>
      <c r="C33" s="1" t="s">
        <v>529</v>
      </c>
      <c r="D33" s="1" t="s">
        <v>14</v>
      </c>
      <c r="E33" s="28">
        <v>1134</v>
      </c>
      <c r="F33" s="1" t="s">
        <v>393</v>
      </c>
      <c r="G33" s="27">
        <v>3</v>
      </c>
      <c r="H33" s="27">
        <v>0</v>
      </c>
      <c r="I33" s="27">
        <v>17.5</v>
      </c>
      <c r="J33" s="27">
        <v>19.5</v>
      </c>
      <c r="K33" s="35">
        <v>1</v>
      </c>
    </row>
    <row r="34" spans="1:11" ht="15">
      <c r="A34" s="27">
        <v>27</v>
      </c>
      <c r="B34" s="1"/>
      <c r="C34" s="1" t="s">
        <v>66</v>
      </c>
      <c r="D34" s="1" t="s">
        <v>14</v>
      </c>
      <c r="E34" s="28">
        <v>1457</v>
      </c>
      <c r="F34" s="1" t="s">
        <v>159</v>
      </c>
      <c r="G34" s="27">
        <v>2.5</v>
      </c>
      <c r="H34" s="27">
        <v>0.5</v>
      </c>
      <c r="I34" s="27">
        <v>22.5</v>
      </c>
      <c r="J34" s="27">
        <v>23.5</v>
      </c>
      <c r="K34" s="35">
        <v>1</v>
      </c>
    </row>
    <row r="35" spans="1:11" ht="15">
      <c r="A35" s="27">
        <v>28</v>
      </c>
      <c r="B35" s="1"/>
      <c r="C35" s="1" t="s">
        <v>417</v>
      </c>
      <c r="D35" s="1" t="s">
        <v>14</v>
      </c>
      <c r="E35" s="28">
        <v>1553</v>
      </c>
      <c r="F35" s="1" t="s">
        <v>159</v>
      </c>
      <c r="G35" s="27">
        <v>2.5</v>
      </c>
      <c r="H35" s="27">
        <v>0.5</v>
      </c>
      <c r="I35" s="27">
        <v>19.5</v>
      </c>
      <c r="J35" s="27">
        <v>21.5</v>
      </c>
      <c r="K35" s="35">
        <v>1</v>
      </c>
    </row>
    <row r="36" spans="1:11" ht="15">
      <c r="A36" s="27">
        <v>29</v>
      </c>
      <c r="B36" s="1"/>
      <c r="C36" s="1" t="s">
        <v>530</v>
      </c>
      <c r="D36" s="1" t="s">
        <v>14</v>
      </c>
      <c r="E36" s="28">
        <v>1482</v>
      </c>
      <c r="F36" s="1" t="s">
        <v>393</v>
      </c>
      <c r="G36" s="27">
        <v>2</v>
      </c>
      <c r="H36" s="27">
        <v>0</v>
      </c>
      <c r="I36" s="27">
        <v>19.5</v>
      </c>
      <c r="J36" s="27">
        <v>21.5</v>
      </c>
      <c r="K36" s="35">
        <v>1</v>
      </c>
    </row>
    <row r="37" spans="1:11" ht="15">
      <c r="A37" s="27">
        <v>30</v>
      </c>
      <c r="B37" s="1"/>
      <c r="C37" s="1" t="s">
        <v>531</v>
      </c>
      <c r="D37" s="1" t="s">
        <v>14</v>
      </c>
      <c r="E37" s="28">
        <v>1092</v>
      </c>
      <c r="F37" s="1" t="s">
        <v>534</v>
      </c>
      <c r="G37" s="27">
        <v>2</v>
      </c>
      <c r="H37" s="27">
        <v>0</v>
      </c>
      <c r="I37" s="27">
        <v>19</v>
      </c>
      <c r="J37" s="27">
        <v>20</v>
      </c>
      <c r="K37" s="35">
        <v>1</v>
      </c>
    </row>
    <row r="38" spans="1:11" ht="15">
      <c r="A38" s="27">
        <v>31</v>
      </c>
      <c r="B38" s="1"/>
      <c r="C38" s="1" t="s">
        <v>315</v>
      </c>
      <c r="D38" s="1" t="s">
        <v>14</v>
      </c>
      <c r="E38" s="28">
        <v>1500</v>
      </c>
      <c r="F38" s="1" t="s">
        <v>150</v>
      </c>
      <c r="G38" s="27">
        <v>2</v>
      </c>
      <c r="H38" s="27">
        <v>0</v>
      </c>
      <c r="I38" s="27">
        <v>19</v>
      </c>
      <c r="J38" s="27">
        <v>20</v>
      </c>
      <c r="K38" s="35">
        <v>1</v>
      </c>
    </row>
    <row r="39" spans="1:11" ht="15">
      <c r="A39" s="27">
        <v>32</v>
      </c>
      <c r="B39" s="1"/>
      <c r="C39" s="1" t="s">
        <v>532</v>
      </c>
      <c r="D39" s="1" t="s">
        <v>14</v>
      </c>
      <c r="E39" s="28">
        <v>1172</v>
      </c>
      <c r="F39" s="1" t="s">
        <v>393</v>
      </c>
      <c r="G39" s="27">
        <v>2</v>
      </c>
      <c r="H39" s="27">
        <v>0</v>
      </c>
      <c r="I39" s="27">
        <v>18</v>
      </c>
      <c r="J39" s="27">
        <v>20</v>
      </c>
      <c r="K39" s="35">
        <v>1</v>
      </c>
    </row>
    <row r="40" spans="1:11" ht="15">
      <c r="A40" s="27">
        <v>33</v>
      </c>
      <c r="B40" s="1"/>
      <c r="C40" s="1" t="s">
        <v>533</v>
      </c>
      <c r="D40" s="1" t="s">
        <v>14</v>
      </c>
      <c r="E40" s="28">
        <v>1149</v>
      </c>
      <c r="F40" s="1" t="s">
        <v>393</v>
      </c>
      <c r="G40" s="27">
        <v>1</v>
      </c>
      <c r="H40" s="27">
        <v>0</v>
      </c>
      <c r="I40" s="27">
        <v>18.5</v>
      </c>
      <c r="J40" s="27">
        <v>20.5</v>
      </c>
      <c r="K40" s="35">
        <v>1</v>
      </c>
    </row>
    <row r="41" spans="1:11" ht="15">
      <c r="A41" s="27">
        <v>34</v>
      </c>
      <c r="B41" s="1"/>
      <c r="C41" s="1" t="s">
        <v>211</v>
      </c>
      <c r="D41" s="1" t="s">
        <v>14</v>
      </c>
      <c r="E41" s="28">
        <v>1873</v>
      </c>
      <c r="F41" s="1" t="s">
        <v>159</v>
      </c>
      <c r="G41" s="27">
        <v>0</v>
      </c>
      <c r="H41" s="27">
        <v>0</v>
      </c>
      <c r="I41" s="27">
        <v>23</v>
      </c>
      <c r="J41" s="27">
        <v>26.5</v>
      </c>
      <c r="K41" s="35">
        <v>1</v>
      </c>
    </row>
    <row r="43" ht="15">
      <c r="A43" s="22" t="s">
        <v>113</v>
      </c>
    </row>
    <row r="44" ht="15">
      <c r="A44" s="29" t="s">
        <v>324</v>
      </c>
    </row>
    <row r="45" ht="15">
      <c r="A45" s="29" t="s">
        <v>285</v>
      </c>
    </row>
    <row r="46" ht="15">
      <c r="A46" s="29" t="s">
        <v>116</v>
      </c>
    </row>
    <row r="48" ht="15">
      <c r="A48" s="30" t="s">
        <v>539</v>
      </c>
    </row>
    <row r="49" ht="15">
      <c r="A49" s="21" t="s">
        <v>118</v>
      </c>
    </row>
  </sheetData>
  <sheetProtection/>
  <hyperlinks>
    <hyperlink ref="A1:J1" r:id="rId1" display="http://chess-results.com/"/>
    <hyperlink ref="A48:J48" r:id="rId2" display="http://chess-results.com/tnr100886.aspx?lan=10"/>
    <hyperlink ref="A49:J49" r:id="rId3" display="http://chess-results.com/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242"/>
  <sheetViews>
    <sheetView zoomScalePageLayoutView="0" workbookViewId="0" topLeftCell="B1">
      <selection activeCell="B1" sqref="A1:IV16384"/>
    </sheetView>
  </sheetViews>
  <sheetFormatPr defaultColWidth="11.421875" defaultRowHeight="15"/>
  <cols>
    <col min="1" max="1" width="8.421875" style="45" customWidth="1"/>
    <col min="2" max="2" width="4.7109375" style="47" bestFit="1" customWidth="1"/>
    <col min="3" max="3" width="44.8515625" style="45" bestFit="1" customWidth="1"/>
    <col min="4" max="4" width="5.57421875" style="102" bestFit="1" customWidth="1"/>
    <col min="5" max="5" width="4.7109375" style="47" customWidth="1"/>
    <col min="6" max="6" width="32.00390625" style="45" bestFit="1" customWidth="1"/>
    <col min="7" max="7" width="5.7109375" style="46" customWidth="1"/>
    <col min="8" max="8" width="6.421875" style="45" customWidth="1"/>
    <col min="9" max="9" width="5.7109375" style="45" customWidth="1"/>
    <col min="10" max="10" width="6.57421875" style="45" customWidth="1"/>
    <col min="11" max="11" width="5.7109375" style="46" customWidth="1"/>
    <col min="12" max="14" width="6.421875" style="45" customWidth="1"/>
    <col min="15" max="15" width="6.421875" style="100" customWidth="1"/>
    <col min="16" max="16" width="6.421875" style="45" customWidth="1"/>
    <col min="17" max="17" width="6.421875" style="46" customWidth="1"/>
    <col min="18" max="25" width="6.421875" style="45" customWidth="1"/>
    <col min="26" max="30" width="7.00390625" style="45" customWidth="1"/>
    <col min="31" max="31" width="7.7109375" style="47" bestFit="1" customWidth="1"/>
    <col min="32" max="32" width="9.57421875" style="45" customWidth="1"/>
    <col min="33" max="16384" width="11.421875" style="45" customWidth="1"/>
  </cols>
  <sheetData>
    <row r="1" ht="15">
      <c r="A1" s="58" t="s">
        <v>0</v>
      </c>
    </row>
    <row r="3" ht="15">
      <c r="A3" s="59" t="s">
        <v>541</v>
      </c>
    </row>
    <row r="4" ht="15">
      <c r="A4" s="60"/>
    </row>
    <row r="6" ht="15">
      <c r="A6" s="59"/>
    </row>
    <row r="7" spans="1:32" ht="24" customHeight="1">
      <c r="A7" s="68" t="s">
        <v>4</v>
      </c>
      <c r="B7" s="68"/>
      <c r="C7" s="122" t="s">
        <v>5</v>
      </c>
      <c r="D7" s="123" t="s">
        <v>6</v>
      </c>
      <c r="E7" s="73" t="s">
        <v>7</v>
      </c>
      <c r="F7" s="122" t="s">
        <v>8</v>
      </c>
      <c r="G7" s="71" t="s">
        <v>288</v>
      </c>
      <c r="H7" s="72" t="s">
        <v>289</v>
      </c>
      <c r="I7" s="73" t="s">
        <v>290</v>
      </c>
      <c r="J7" s="72" t="s">
        <v>291</v>
      </c>
      <c r="K7" s="71" t="s">
        <v>292</v>
      </c>
      <c r="L7" s="72" t="s">
        <v>293</v>
      </c>
      <c r="M7" s="71" t="s">
        <v>327</v>
      </c>
      <c r="N7" s="72" t="s">
        <v>326</v>
      </c>
      <c r="O7" s="71" t="s">
        <v>405</v>
      </c>
      <c r="P7" s="72" t="s">
        <v>406</v>
      </c>
      <c r="Q7" s="71" t="s">
        <v>407</v>
      </c>
      <c r="R7" s="72" t="s">
        <v>408</v>
      </c>
      <c r="S7" s="72" t="s">
        <v>479</v>
      </c>
      <c r="T7" s="72" t="s">
        <v>480</v>
      </c>
      <c r="U7" s="72" t="s">
        <v>484</v>
      </c>
      <c r="V7" s="72" t="s">
        <v>481</v>
      </c>
      <c r="W7" s="72" t="s">
        <v>485</v>
      </c>
      <c r="X7" s="72" t="s">
        <v>482</v>
      </c>
      <c r="Y7" s="72" t="s">
        <v>486</v>
      </c>
      <c r="Z7" s="72" t="s">
        <v>483</v>
      </c>
      <c r="AA7" s="72" t="s">
        <v>525</v>
      </c>
      <c r="AB7" s="72" t="s">
        <v>526</v>
      </c>
      <c r="AC7" s="72" t="s">
        <v>535</v>
      </c>
      <c r="AD7" s="72" t="s">
        <v>536</v>
      </c>
      <c r="AE7" s="72" t="s">
        <v>294</v>
      </c>
      <c r="AF7" s="72" t="s">
        <v>295</v>
      </c>
    </row>
    <row r="8" spans="1:32" ht="15">
      <c r="A8" s="222">
        <v>1</v>
      </c>
      <c r="B8" s="223"/>
      <c r="C8" s="224" t="s">
        <v>29</v>
      </c>
      <c r="D8" s="170" t="s">
        <v>14</v>
      </c>
      <c r="E8" s="170">
        <v>1908</v>
      </c>
      <c r="F8" s="224" t="s">
        <v>30</v>
      </c>
      <c r="G8" s="192">
        <v>5</v>
      </c>
      <c r="H8" s="193">
        <v>7</v>
      </c>
      <c r="I8" s="160">
        <v>6</v>
      </c>
      <c r="J8" s="194">
        <v>20</v>
      </c>
      <c r="K8" s="192">
        <v>5.5</v>
      </c>
      <c r="L8" s="195">
        <v>12</v>
      </c>
      <c r="M8" s="192">
        <v>4</v>
      </c>
      <c r="N8" s="197">
        <v>2</v>
      </c>
      <c r="O8" s="201"/>
      <c r="P8" s="197"/>
      <c r="Q8" s="198">
        <v>5</v>
      </c>
      <c r="R8" s="197">
        <v>12</v>
      </c>
      <c r="S8" s="196">
        <v>4.5</v>
      </c>
      <c r="T8" s="200">
        <v>15</v>
      </c>
      <c r="U8" s="197"/>
      <c r="V8" s="197"/>
      <c r="W8" s="197"/>
      <c r="X8" s="197"/>
      <c r="Y8" s="196">
        <v>5</v>
      </c>
      <c r="Z8" s="200">
        <v>12</v>
      </c>
      <c r="AA8" s="158">
        <v>5</v>
      </c>
      <c r="AB8" s="186">
        <v>12</v>
      </c>
      <c r="AC8" s="158">
        <v>4</v>
      </c>
      <c r="AD8" s="186">
        <v>6</v>
      </c>
      <c r="AE8" s="196">
        <f aca="true" t="shared" si="0" ref="AE8:AE71">G8+I8+K8+M8+O8+Q8+S8+U8+W8+Y8+AA8+AC8</f>
        <v>44</v>
      </c>
      <c r="AF8" s="200">
        <f aca="true" t="shared" si="1" ref="AF8:AF71">H8+J8+L8+N8+P8+R8+T8+V8+X8+Z8+AB8+AD8</f>
        <v>98</v>
      </c>
    </row>
    <row r="9" spans="1:32" ht="15">
      <c r="A9" s="153">
        <f>A8+1</f>
        <v>2</v>
      </c>
      <c r="B9" s="223"/>
      <c r="C9" s="227" t="s">
        <v>331</v>
      </c>
      <c r="D9" s="240" t="s">
        <v>14</v>
      </c>
      <c r="E9" s="240">
        <v>2079</v>
      </c>
      <c r="F9" s="227" t="s">
        <v>332</v>
      </c>
      <c r="G9" s="196"/>
      <c r="H9" s="203"/>
      <c r="I9" s="203"/>
      <c r="J9" s="203"/>
      <c r="K9" s="196"/>
      <c r="L9" s="203"/>
      <c r="M9" s="203"/>
      <c r="N9" s="203"/>
      <c r="O9" s="196">
        <v>7</v>
      </c>
      <c r="P9" s="197">
        <v>20</v>
      </c>
      <c r="Q9" s="198">
        <v>7</v>
      </c>
      <c r="R9" s="197">
        <v>20</v>
      </c>
      <c r="S9" s="196">
        <v>6</v>
      </c>
      <c r="T9" s="200">
        <v>17</v>
      </c>
      <c r="U9" s="197"/>
      <c r="V9" s="197"/>
      <c r="W9" s="197"/>
      <c r="X9" s="197"/>
      <c r="Y9" s="197"/>
      <c r="Z9" s="197"/>
      <c r="AA9" s="158">
        <v>6.5</v>
      </c>
      <c r="AB9" s="186">
        <v>20</v>
      </c>
      <c r="AC9" s="158">
        <v>6</v>
      </c>
      <c r="AD9" s="186">
        <v>20</v>
      </c>
      <c r="AE9" s="196">
        <f t="shared" si="0"/>
        <v>32.5</v>
      </c>
      <c r="AF9" s="200">
        <f t="shared" si="1"/>
        <v>97</v>
      </c>
    </row>
    <row r="10" spans="1:32" ht="15">
      <c r="A10" s="153">
        <f aca="true" t="shared" si="2" ref="A10:A73">A9+1</f>
        <v>3</v>
      </c>
      <c r="B10" s="223"/>
      <c r="C10" s="224" t="s">
        <v>214</v>
      </c>
      <c r="D10" s="170" t="s">
        <v>14</v>
      </c>
      <c r="E10" s="170">
        <v>2003</v>
      </c>
      <c r="F10" s="224" t="s">
        <v>19</v>
      </c>
      <c r="G10" s="196"/>
      <c r="H10" s="206"/>
      <c r="I10" s="206"/>
      <c r="J10" s="206"/>
      <c r="K10" s="192">
        <v>5</v>
      </c>
      <c r="L10" s="195">
        <v>10</v>
      </c>
      <c r="M10" s="192">
        <v>4</v>
      </c>
      <c r="N10" s="197">
        <v>5</v>
      </c>
      <c r="O10" s="196">
        <v>6</v>
      </c>
      <c r="P10" s="197">
        <v>17</v>
      </c>
      <c r="Q10" s="202"/>
      <c r="R10" s="197"/>
      <c r="S10" s="197"/>
      <c r="T10" s="197"/>
      <c r="U10" s="197"/>
      <c r="V10" s="197"/>
      <c r="W10" s="196">
        <v>6</v>
      </c>
      <c r="X10" s="200">
        <v>20</v>
      </c>
      <c r="Y10" s="196">
        <v>5.5</v>
      </c>
      <c r="Z10" s="200">
        <v>17</v>
      </c>
      <c r="AA10" s="158">
        <v>4.5</v>
      </c>
      <c r="AB10" s="186">
        <v>5</v>
      </c>
      <c r="AC10" s="158">
        <v>5.5</v>
      </c>
      <c r="AD10" s="186">
        <v>17</v>
      </c>
      <c r="AE10" s="196">
        <f t="shared" si="0"/>
        <v>36.5</v>
      </c>
      <c r="AF10" s="200">
        <f t="shared" si="1"/>
        <v>91</v>
      </c>
    </row>
    <row r="11" spans="1:32" ht="15">
      <c r="A11" s="153">
        <f t="shared" si="2"/>
        <v>4</v>
      </c>
      <c r="B11" s="223"/>
      <c r="C11" s="224" t="s">
        <v>467</v>
      </c>
      <c r="D11" s="170" t="s">
        <v>14</v>
      </c>
      <c r="E11" s="170">
        <v>1500</v>
      </c>
      <c r="F11" s="243" t="s">
        <v>140</v>
      </c>
      <c r="G11" s="196"/>
      <c r="H11" s="206"/>
      <c r="I11" s="206"/>
      <c r="J11" s="206"/>
      <c r="K11" s="192">
        <v>5</v>
      </c>
      <c r="L11" s="195">
        <v>11</v>
      </c>
      <c r="M11" s="192"/>
      <c r="N11" s="195"/>
      <c r="O11" s="202"/>
      <c r="P11" s="195"/>
      <c r="Q11" s="202"/>
      <c r="R11" s="195"/>
      <c r="S11" s="195"/>
      <c r="T11" s="195"/>
      <c r="U11" s="196">
        <v>5.5</v>
      </c>
      <c r="V11" s="200">
        <v>20</v>
      </c>
      <c r="W11" s="196">
        <v>5</v>
      </c>
      <c r="X11" s="200">
        <v>12</v>
      </c>
      <c r="Y11" s="196">
        <v>4.5</v>
      </c>
      <c r="Z11" s="200">
        <v>10</v>
      </c>
      <c r="AA11" s="158">
        <v>4</v>
      </c>
      <c r="AB11" s="186">
        <v>1</v>
      </c>
      <c r="AC11" s="158">
        <v>5.5</v>
      </c>
      <c r="AD11" s="186">
        <v>15</v>
      </c>
      <c r="AE11" s="196">
        <f t="shared" si="0"/>
        <v>29.5</v>
      </c>
      <c r="AF11" s="200">
        <f t="shared" si="1"/>
        <v>69</v>
      </c>
    </row>
    <row r="12" spans="1:32" ht="15">
      <c r="A12" s="153">
        <f t="shared" si="2"/>
        <v>5</v>
      </c>
      <c r="B12" s="223"/>
      <c r="C12" s="224" t="s">
        <v>39</v>
      </c>
      <c r="D12" s="170" t="s">
        <v>14</v>
      </c>
      <c r="E12" s="170">
        <v>1773</v>
      </c>
      <c r="F12" s="224" t="s">
        <v>26</v>
      </c>
      <c r="G12" s="192">
        <v>4.5</v>
      </c>
      <c r="H12" s="193">
        <v>1</v>
      </c>
      <c r="I12" s="160">
        <v>4.5</v>
      </c>
      <c r="J12" s="194">
        <v>7</v>
      </c>
      <c r="K12" s="196"/>
      <c r="L12" s="203"/>
      <c r="M12" s="196">
        <v>5.5</v>
      </c>
      <c r="N12" s="197">
        <v>17</v>
      </c>
      <c r="O12" s="201"/>
      <c r="P12" s="197"/>
      <c r="Q12" s="198">
        <v>5.5</v>
      </c>
      <c r="R12" s="197">
        <v>17</v>
      </c>
      <c r="S12" s="196">
        <v>3.5</v>
      </c>
      <c r="T12" s="200">
        <v>9</v>
      </c>
      <c r="U12" s="196">
        <v>5.5</v>
      </c>
      <c r="V12" s="200">
        <v>17</v>
      </c>
      <c r="W12" s="197"/>
      <c r="X12" s="197"/>
      <c r="Y12" s="197"/>
      <c r="Z12" s="197"/>
      <c r="AA12" s="201"/>
      <c r="AB12" s="197"/>
      <c r="AC12" s="197"/>
      <c r="AD12" s="197"/>
      <c r="AE12" s="196">
        <f t="shared" si="0"/>
        <v>29</v>
      </c>
      <c r="AF12" s="200">
        <f t="shared" si="1"/>
        <v>68</v>
      </c>
    </row>
    <row r="13" spans="1:32" ht="15">
      <c r="A13" s="153">
        <f t="shared" si="2"/>
        <v>6</v>
      </c>
      <c r="B13" s="223"/>
      <c r="C13" s="224" t="s">
        <v>24</v>
      </c>
      <c r="D13" s="170" t="s">
        <v>14</v>
      </c>
      <c r="E13" s="170">
        <v>1837</v>
      </c>
      <c r="F13" s="224" t="s">
        <v>17</v>
      </c>
      <c r="G13" s="192">
        <v>5</v>
      </c>
      <c r="H13" s="193">
        <v>10</v>
      </c>
      <c r="I13" s="160">
        <v>6</v>
      </c>
      <c r="J13" s="194">
        <v>17</v>
      </c>
      <c r="K13" s="192">
        <v>5</v>
      </c>
      <c r="L13" s="195">
        <v>9</v>
      </c>
      <c r="M13" s="192"/>
      <c r="N13" s="195"/>
      <c r="O13" s="196">
        <v>4</v>
      </c>
      <c r="P13" s="197">
        <v>6</v>
      </c>
      <c r="Q13" s="198">
        <v>5</v>
      </c>
      <c r="R13" s="197">
        <v>15</v>
      </c>
      <c r="S13" s="197"/>
      <c r="T13" s="197"/>
      <c r="U13" s="196">
        <v>4.5</v>
      </c>
      <c r="V13" s="200">
        <v>9</v>
      </c>
      <c r="W13" s="197"/>
      <c r="X13" s="197"/>
      <c r="Y13" s="197"/>
      <c r="Z13" s="197"/>
      <c r="AA13" s="201"/>
      <c r="AB13" s="197"/>
      <c r="AC13" s="197"/>
      <c r="AD13" s="197"/>
      <c r="AE13" s="196">
        <f t="shared" si="0"/>
        <v>29.5</v>
      </c>
      <c r="AF13" s="200">
        <f t="shared" si="1"/>
        <v>66</v>
      </c>
    </row>
    <row r="14" spans="1:32" ht="15">
      <c r="A14" s="153">
        <f t="shared" si="2"/>
        <v>7</v>
      </c>
      <c r="B14" s="223"/>
      <c r="C14" s="224" t="s">
        <v>44</v>
      </c>
      <c r="D14" s="170" t="s">
        <v>14</v>
      </c>
      <c r="E14" s="170">
        <v>1803</v>
      </c>
      <c r="F14" s="224" t="s">
        <v>30</v>
      </c>
      <c r="G14" s="192">
        <v>4.5</v>
      </c>
      <c r="H14" s="193">
        <v>1</v>
      </c>
      <c r="I14" s="160">
        <v>3</v>
      </c>
      <c r="J14" s="194">
        <v>1</v>
      </c>
      <c r="K14" s="192">
        <v>5</v>
      </c>
      <c r="L14" s="195">
        <v>3</v>
      </c>
      <c r="M14" s="192">
        <v>5</v>
      </c>
      <c r="N14" s="197">
        <v>10</v>
      </c>
      <c r="O14" s="201"/>
      <c r="P14" s="197"/>
      <c r="Q14" s="202"/>
      <c r="R14" s="197"/>
      <c r="S14" s="196">
        <v>4</v>
      </c>
      <c r="T14" s="200">
        <v>12</v>
      </c>
      <c r="U14" s="196">
        <v>4</v>
      </c>
      <c r="V14" s="200">
        <v>7</v>
      </c>
      <c r="W14" s="197"/>
      <c r="X14" s="197"/>
      <c r="Y14" s="196">
        <v>4.5</v>
      </c>
      <c r="Z14" s="200">
        <v>4</v>
      </c>
      <c r="AA14" s="158">
        <v>5.5</v>
      </c>
      <c r="AB14" s="186">
        <v>15</v>
      </c>
      <c r="AC14" s="158">
        <v>4.5</v>
      </c>
      <c r="AD14" s="186">
        <v>11</v>
      </c>
      <c r="AE14" s="196">
        <f t="shared" si="0"/>
        <v>40</v>
      </c>
      <c r="AF14" s="200">
        <f t="shared" si="1"/>
        <v>64</v>
      </c>
    </row>
    <row r="15" spans="1:32" ht="15">
      <c r="A15" s="153">
        <f t="shared" si="2"/>
        <v>8</v>
      </c>
      <c r="B15" s="223"/>
      <c r="C15" s="224" t="s">
        <v>31</v>
      </c>
      <c r="D15" s="170" t="s">
        <v>14</v>
      </c>
      <c r="E15" s="170">
        <v>1707</v>
      </c>
      <c r="F15" s="224" t="s">
        <v>32</v>
      </c>
      <c r="G15" s="192">
        <v>5</v>
      </c>
      <c r="H15" s="193">
        <v>6</v>
      </c>
      <c r="I15" s="160">
        <v>4.5</v>
      </c>
      <c r="J15" s="194">
        <v>6</v>
      </c>
      <c r="K15" s="192">
        <v>5</v>
      </c>
      <c r="L15" s="195">
        <v>6</v>
      </c>
      <c r="M15" s="192">
        <v>2.5</v>
      </c>
      <c r="N15" s="197">
        <v>1</v>
      </c>
      <c r="O15" s="196">
        <v>4</v>
      </c>
      <c r="P15" s="197">
        <v>4</v>
      </c>
      <c r="Q15" s="198">
        <v>4.5</v>
      </c>
      <c r="R15" s="197">
        <v>10</v>
      </c>
      <c r="S15" s="196">
        <v>3.5</v>
      </c>
      <c r="T15" s="200">
        <v>7</v>
      </c>
      <c r="U15" s="196">
        <v>4</v>
      </c>
      <c r="V15" s="200">
        <v>1</v>
      </c>
      <c r="W15" s="196">
        <v>5</v>
      </c>
      <c r="X15" s="200">
        <v>13</v>
      </c>
      <c r="Y15" s="196">
        <v>3</v>
      </c>
      <c r="Z15" s="200">
        <v>1</v>
      </c>
      <c r="AA15" s="158">
        <v>4</v>
      </c>
      <c r="AB15" s="186">
        <v>1</v>
      </c>
      <c r="AC15" s="158">
        <v>4</v>
      </c>
      <c r="AD15" s="186">
        <v>7</v>
      </c>
      <c r="AE15" s="196">
        <f t="shared" si="0"/>
        <v>49</v>
      </c>
      <c r="AF15" s="200">
        <f t="shared" si="1"/>
        <v>63</v>
      </c>
    </row>
    <row r="16" spans="1:32" ht="15">
      <c r="A16" s="171">
        <f t="shared" si="2"/>
        <v>9</v>
      </c>
      <c r="B16" s="233"/>
      <c r="C16" s="231" t="s">
        <v>226</v>
      </c>
      <c r="D16" s="185" t="s">
        <v>14</v>
      </c>
      <c r="E16" s="185">
        <v>1780</v>
      </c>
      <c r="F16" s="231" t="s">
        <v>36</v>
      </c>
      <c r="G16" s="211"/>
      <c r="H16" s="220"/>
      <c r="I16" s="178">
        <v>3.5</v>
      </c>
      <c r="J16" s="215">
        <v>1</v>
      </c>
      <c r="K16" s="208">
        <v>4.5</v>
      </c>
      <c r="L16" s="218">
        <v>1</v>
      </c>
      <c r="M16" s="208">
        <v>4</v>
      </c>
      <c r="N16" s="212">
        <v>1</v>
      </c>
      <c r="O16" s="211">
        <v>5</v>
      </c>
      <c r="P16" s="212">
        <v>12</v>
      </c>
      <c r="Q16" s="221">
        <v>5</v>
      </c>
      <c r="R16" s="212">
        <v>13</v>
      </c>
      <c r="S16" s="212"/>
      <c r="T16" s="212"/>
      <c r="U16" s="212"/>
      <c r="V16" s="212"/>
      <c r="W16" s="211">
        <v>5.5</v>
      </c>
      <c r="X16" s="214">
        <v>15</v>
      </c>
      <c r="Y16" s="211">
        <v>4</v>
      </c>
      <c r="Z16" s="214">
        <v>1</v>
      </c>
      <c r="AA16" s="176">
        <v>4</v>
      </c>
      <c r="AB16" s="188">
        <v>2</v>
      </c>
      <c r="AC16" s="176">
        <v>5.5</v>
      </c>
      <c r="AD16" s="188">
        <v>13</v>
      </c>
      <c r="AE16" s="211">
        <f t="shared" si="0"/>
        <v>41</v>
      </c>
      <c r="AF16" s="214">
        <f t="shared" si="1"/>
        <v>59</v>
      </c>
    </row>
    <row r="17" spans="1:32" ht="15">
      <c r="A17" s="171">
        <f t="shared" si="2"/>
        <v>10</v>
      </c>
      <c r="B17" s="233"/>
      <c r="C17" s="231" t="s">
        <v>16</v>
      </c>
      <c r="D17" s="185" t="s">
        <v>14</v>
      </c>
      <c r="E17" s="185">
        <v>1967</v>
      </c>
      <c r="F17" s="231" t="s">
        <v>17</v>
      </c>
      <c r="G17" s="208">
        <v>6</v>
      </c>
      <c r="H17" s="209">
        <v>17</v>
      </c>
      <c r="I17" s="178">
        <v>0</v>
      </c>
      <c r="J17" s="215">
        <v>1</v>
      </c>
      <c r="K17" s="211"/>
      <c r="L17" s="210"/>
      <c r="M17" s="211">
        <v>5</v>
      </c>
      <c r="N17" s="212">
        <v>12</v>
      </c>
      <c r="O17" s="216"/>
      <c r="P17" s="212"/>
      <c r="Q17" s="217"/>
      <c r="R17" s="212"/>
      <c r="S17" s="211">
        <v>4.5</v>
      </c>
      <c r="T17" s="214">
        <v>13</v>
      </c>
      <c r="U17" s="211">
        <v>5</v>
      </c>
      <c r="V17" s="214">
        <v>13</v>
      </c>
      <c r="W17" s="212"/>
      <c r="X17" s="212"/>
      <c r="Y17" s="212"/>
      <c r="Z17" s="212"/>
      <c r="AA17" s="216"/>
      <c r="AB17" s="212"/>
      <c r="AC17" s="212"/>
      <c r="AD17" s="212"/>
      <c r="AE17" s="211">
        <f t="shared" si="0"/>
        <v>20.5</v>
      </c>
      <c r="AF17" s="214">
        <f t="shared" si="1"/>
        <v>56</v>
      </c>
    </row>
    <row r="18" spans="1:32" ht="15">
      <c r="A18" s="171">
        <f t="shared" si="2"/>
        <v>11</v>
      </c>
      <c r="B18" s="233"/>
      <c r="C18" s="231" t="s">
        <v>236</v>
      </c>
      <c r="D18" s="185" t="s">
        <v>14</v>
      </c>
      <c r="E18" s="185">
        <v>1831</v>
      </c>
      <c r="F18" s="231" t="s">
        <v>30</v>
      </c>
      <c r="G18" s="211"/>
      <c r="H18" s="220"/>
      <c r="I18" s="220"/>
      <c r="J18" s="220"/>
      <c r="K18" s="208">
        <v>4</v>
      </c>
      <c r="L18" s="218">
        <v>1</v>
      </c>
      <c r="M18" s="208">
        <v>4</v>
      </c>
      <c r="N18" s="212">
        <v>6</v>
      </c>
      <c r="O18" s="211">
        <v>4.5</v>
      </c>
      <c r="P18" s="212">
        <v>10</v>
      </c>
      <c r="Q18" s="221">
        <v>4</v>
      </c>
      <c r="R18" s="212">
        <v>8</v>
      </c>
      <c r="S18" s="211">
        <v>3.5</v>
      </c>
      <c r="T18" s="214">
        <v>8</v>
      </c>
      <c r="U18" s="211">
        <v>4.5</v>
      </c>
      <c r="V18" s="214">
        <v>11</v>
      </c>
      <c r="W18" s="212"/>
      <c r="X18" s="212"/>
      <c r="Y18" s="211">
        <v>4.5</v>
      </c>
      <c r="Z18" s="214">
        <v>7</v>
      </c>
      <c r="AA18" s="217"/>
      <c r="AB18" s="214"/>
      <c r="AC18" s="176">
        <v>4</v>
      </c>
      <c r="AD18" s="188">
        <v>4</v>
      </c>
      <c r="AE18" s="211">
        <f t="shared" si="0"/>
        <v>33</v>
      </c>
      <c r="AF18" s="214">
        <f t="shared" si="1"/>
        <v>55</v>
      </c>
    </row>
    <row r="19" spans="1:32" ht="15">
      <c r="A19" s="171">
        <f t="shared" si="2"/>
        <v>12</v>
      </c>
      <c r="B19" s="233"/>
      <c r="C19" s="231" t="s">
        <v>219</v>
      </c>
      <c r="D19" s="185" t="s">
        <v>14</v>
      </c>
      <c r="E19" s="185">
        <v>1810</v>
      </c>
      <c r="F19" s="231" t="s">
        <v>217</v>
      </c>
      <c r="G19" s="208">
        <v>5</v>
      </c>
      <c r="H19" s="209">
        <v>5</v>
      </c>
      <c r="I19" s="178">
        <v>5</v>
      </c>
      <c r="J19" s="215">
        <v>9</v>
      </c>
      <c r="K19" s="208">
        <v>5</v>
      </c>
      <c r="L19" s="218">
        <v>5</v>
      </c>
      <c r="M19" s="208">
        <v>4</v>
      </c>
      <c r="N19" s="212">
        <v>1</v>
      </c>
      <c r="O19" s="216"/>
      <c r="P19" s="212"/>
      <c r="Q19" s="221">
        <v>4</v>
      </c>
      <c r="R19" s="212">
        <v>5</v>
      </c>
      <c r="S19" s="212"/>
      <c r="T19" s="212"/>
      <c r="U19" s="211">
        <v>4</v>
      </c>
      <c r="V19" s="214">
        <v>8</v>
      </c>
      <c r="W19" s="211">
        <v>5</v>
      </c>
      <c r="X19" s="214">
        <v>11</v>
      </c>
      <c r="Y19" s="211">
        <v>4</v>
      </c>
      <c r="Z19" s="214">
        <v>1</v>
      </c>
      <c r="AA19" s="217"/>
      <c r="AB19" s="214"/>
      <c r="AC19" s="176">
        <v>4.5</v>
      </c>
      <c r="AD19" s="188">
        <v>8</v>
      </c>
      <c r="AE19" s="211">
        <f t="shared" si="0"/>
        <v>40.5</v>
      </c>
      <c r="AF19" s="214">
        <f t="shared" si="1"/>
        <v>53</v>
      </c>
    </row>
    <row r="20" spans="1:32" ht="15">
      <c r="A20" s="171">
        <f t="shared" si="2"/>
        <v>13</v>
      </c>
      <c r="B20" s="233"/>
      <c r="C20" s="231" t="s">
        <v>228</v>
      </c>
      <c r="D20" s="185" t="s">
        <v>14</v>
      </c>
      <c r="E20" s="185">
        <v>1874</v>
      </c>
      <c r="F20" s="231" t="s">
        <v>20</v>
      </c>
      <c r="G20" s="208">
        <v>5.5</v>
      </c>
      <c r="H20" s="209">
        <v>13</v>
      </c>
      <c r="I20" s="220"/>
      <c r="J20" s="220"/>
      <c r="K20" s="208">
        <v>4.5</v>
      </c>
      <c r="L20" s="218">
        <v>1</v>
      </c>
      <c r="M20" s="208"/>
      <c r="N20" s="218"/>
      <c r="O20" s="217"/>
      <c r="P20" s="218"/>
      <c r="Q20" s="217"/>
      <c r="R20" s="218"/>
      <c r="S20" s="218"/>
      <c r="T20" s="218"/>
      <c r="U20" s="218"/>
      <c r="V20" s="218"/>
      <c r="W20" s="211">
        <v>5.5</v>
      </c>
      <c r="X20" s="214">
        <v>17</v>
      </c>
      <c r="Y20" s="211">
        <v>4.5</v>
      </c>
      <c r="Z20" s="214">
        <v>6</v>
      </c>
      <c r="AA20" s="176">
        <v>5</v>
      </c>
      <c r="AB20" s="188">
        <v>11</v>
      </c>
      <c r="AC20" s="188"/>
      <c r="AD20" s="188"/>
      <c r="AE20" s="211">
        <f t="shared" si="0"/>
        <v>25</v>
      </c>
      <c r="AF20" s="214">
        <f t="shared" si="1"/>
        <v>48</v>
      </c>
    </row>
    <row r="21" spans="1:32" ht="12.75">
      <c r="A21" s="171">
        <f t="shared" si="2"/>
        <v>14</v>
      </c>
      <c r="B21" s="233"/>
      <c r="C21" s="231" t="s">
        <v>13</v>
      </c>
      <c r="D21" s="185" t="s">
        <v>14</v>
      </c>
      <c r="E21" s="185">
        <v>1992</v>
      </c>
      <c r="F21" s="231" t="s">
        <v>15</v>
      </c>
      <c r="G21" s="208">
        <v>6</v>
      </c>
      <c r="H21" s="209">
        <v>20</v>
      </c>
      <c r="I21" s="178">
        <v>5.5</v>
      </c>
      <c r="J21" s="215">
        <v>13</v>
      </c>
      <c r="K21" s="208">
        <v>6</v>
      </c>
      <c r="L21" s="218">
        <v>15</v>
      </c>
      <c r="M21" s="208"/>
      <c r="N21" s="218"/>
      <c r="O21" s="217"/>
      <c r="P21" s="218"/>
      <c r="Q21" s="217"/>
      <c r="R21" s="218"/>
      <c r="S21" s="218"/>
      <c r="T21" s="218"/>
      <c r="U21" s="218"/>
      <c r="V21" s="218"/>
      <c r="W21" s="218"/>
      <c r="X21" s="218"/>
      <c r="Y21" s="218"/>
      <c r="Z21" s="218"/>
      <c r="AA21" s="217"/>
      <c r="AB21" s="218"/>
      <c r="AC21" s="218"/>
      <c r="AD21" s="218"/>
      <c r="AE21" s="211">
        <f t="shared" si="0"/>
        <v>17.5</v>
      </c>
      <c r="AF21" s="214">
        <f t="shared" si="1"/>
        <v>48</v>
      </c>
    </row>
    <row r="22" spans="1:32" ht="15">
      <c r="A22" s="171">
        <f t="shared" si="2"/>
        <v>15</v>
      </c>
      <c r="B22" s="244"/>
      <c r="C22" s="235" t="s">
        <v>154</v>
      </c>
      <c r="D22" s="185" t="s">
        <v>14</v>
      </c>
      <c r="E22" s="236">
        <v>1907</v>
      </c>
      <c r="F22" s="235" t="s">
        <v>140</v>
      </c>
      <c r="G22" s="208">
        <v>5</v>
      </c>
      <c r="H22" s="209">
        <v>8</v>
      </c>
      <c r="I22" s="178">
        <v>4.5</v>
      </c>
      <c r="J22" s="215">
        <v>8</v>
      </c>
      <c r="K22" s="208">
        <v>6</v>
      </c>
      <c r="L22" s="218">
        <v>13</v>
      </c>
      <c r="M22" s="208">
        <v>4</v>
      </c>
      <c r="N22" s="212">
        <v>1</v>
      </c>
      <c r="O22" s="216"/>
      <c r="P22" s="212"/>
      <c r="Q22" s="217"/>
      <c r="R22" s="212"/>
      <c r="S22" s="212"/>
      <c r="T22" s="212"/>
      <c r="U22" s="211">
        <v>5.5</v>
      </c>
      <c r="V22" s="214">
        <v>15</v>
      </c>
      <c r="W22" s="212"/>
      <c r="X22" s="212"/>
      <c r="Y22" s="212"/>
      <c r="Z22" s="212"/>
      <c r="AA22" s="216"/>
      <c r="AB22" s="212"/>
      <c r="AC22" s="176">
        <v>4</v>
      </c>
      <c r="AD22" s="188">
        <v>1</v>
      </c>
      <c r="AE22" s="211">
        <f t="shared" si="0"/>
        <v>29</v>
      </c>
      <c r="AF22" s="214">
        <f t="shared" si="1"/>
        <v>46</v>
      </c>
    </row>
    <row r="23" spans="1:32" ht="15">
      <c r="A23" s="171">
        <f t="shared" si="2"/>
        <v>16</v>
      </c>
      <c r="B23" s="233"/>
      <c r="C23" s="231" t="s">
        <v>300</v>
      </c>
      <c r="D23" s="185" t="s">
        <v>301</v>
      </c>
      <c r="E23" s="185">
        <v>1929</v>
      </c>
      <c r="F23" s="231" t="s">
        <v>53</v>
      </c>
      <c r="G23" s="211"/>
      <c r="H23" s="210"/>
      <c r="I23" s="210"/>
      <c r="J23" s="210"/>
      <c r="K23" s="211"/>
      <c r="L23" s="210"/>
      <c r="M23" s="211">
        <v>5.5</v>
      </c>
      <c r="N23" s="212">
        <v>15</v>
      </c>
      <c r="O23" s="216"/>
      <c r="P23" s="212"/>
      <c r="Q23" s="217"/>
      <c r="R23" s="212"/>
      <c r="S23" s="212"/>
      <c r="T23" s="212"/>
      <c r="U23" s="211">
        <v>4.5</v>
      </c>
      <c r="V23" s="214">
        <v>10</v>
      </c>
      <c r="W23" s="212"/>
      <c r="X23" s="212"/>
      <c r="Y23" s="211">
        <v>4.5</v>
      </c>
      <c r="Z23" s="214">
        <v>9</v>
      </c>
      <c r="AA23" s="176">
        <v>5</v>
      </c>
      <c r="AB23" s="188">
        <v>9</v>
      </c>
      <c r="AC23" s="176">
        <v>4</v>
      </c>
      <c r="AD23" s="188">
        <v>3</v>
      </c>
      <c r="AE23" s="211">
        <f t="shared" si="0"/>
        <v>23.5</v>
      </c>
      <c r="AF23" s="214">
        <f t="shared" si="1"/>
        <v>46</v>
      </c>
    </row>
    <row r="24" spans="1:32" ht="15">
      <c r="A24" s="67">
        <f t="shared" si="2"/>
        <v>17</v>
      </c>
      <c r="B24" s="131"/>
      <c r="C24" s="124" t="s">
        <v>35</v>
      </c>
      <c r="D24" s="37" t="s">
        <v>14</v>
      </c>
      <c r="E24" s="37">
        <v>1745</v>
      </c>
      <c r="F24" s="124" t="s">
        <v>36</v>
      </c>
      <c r="G24" s="105">
        <v>5</v>
      </c>
      <c r="H24" s="106">
        <v>4</v>
      </c>
      <c r="I24" s="55">
        <v>5</v>
      </c>
      <c r="J24" s="107">
        <v>12</v>
      </c>
      <c r="K24" s="105">
        <v>5</v>
      </c>
      <c r="L24" s="108">
        <v>4</v>
      </c>
      <c r="M24" s="105"/>
      <c r="N24" s="108"/>
      <c r="O24" s="109">
        <v>4.5</v>
      </c>
      <c r="P24" s="110">
        <v>9</v>
      </c>
      <c r="Q24" s="114"/>
      <c r="R24" s="108"/>
      <c r="S24" s="108"/>
      <c r="T24" s="108"/>
      <c r="U24" s="108"/>
      <c r="V24" s="108"/>
      <c r="W24" s="109">
        <v>4</v>
      </c>
      <c r="X24" s="112">
        <v>7</v>
      </c>
      <c r="Y24" s="109">
        <v>3</v>
      </c>
      <c r="Z24" s="112">
        <v>1</v>
      </c>
      <c r="AA24" s="114"/>
      <c r="AB24" s="112"/>
      <c r="AC24" s="112"/>
      <c r="AD24" s="112"/>
      <c r="AE24" s="109">
        <f t="shared" si="0"/>
        <v>26.5</v>
      </c>
      <c r="AF24" s="112">
        <f t="shared" si="1"/>
        <v>37</v>
      </c>
    </row>
    <row r="25" spans="1:32" ht="15">
      <c r="A25" s="67">
        <f t="shared" si="2"/>
        <v>18</v>
      </c>
      <c r="B25" s="136"/>
      <c r="C25" s="124" t="s">
        <v>253</v>
      </c>
      <c r="D25" s="37" t="s">
        <v>14</v>
      </c>
      <c r="E25" s="37">
        <v>1664</v>
      </c>
      <c r="F25" s="124" t="s">
        <v>59</v>
      </c>
      <c r="G25" s="109"/>
      <c r="H25" s="116"/>
      <c r="I25" s="116"/>
      <c r="J25" s="116"/>
      <c r="K25" s="105">
        <v>3</v>
      </c>
      <c r="L25" s="108">
        <v>1</v>
      </c>
      <c r="M25" s="105">
        <v>4</v>
      </c>
      <c r="N25" s="110">
        <v>7</v>
      </c>
      <c r="O25" s="113"/>
      <c r="P25" s="110"/>
      <c r="Q25" s="101">
        <v>4</v>
      </c>
      <c r="R25" s="110">
        <v>4</v>
      </c>
      <c r="S25" s="109">
        <v>4</v>
      </c>
      <c r="T25" s="112">
        <v>11</v>
      </c>
      <c r="U25" s="109">
        <v>3</v>
      </c>
      <c r="V25" s="112">
        <v>1</v>
      </c>
      <c r="W25" s="109">
        <v>4.5</v>
      </c>
      <c r="X25" s="112">
        <v>9</v>
      </c>
      <c r="Y25" s="109">
        <v>3</v>
      </c>
      <c r="Z25" s="112">
        <v>1</v>
      </c>
      <c r="AA25" s="114"/>
      <c r="AB25" s="112"/>
      <c r="AC25" s="40">
        <v>3</v>
      </c>
      <c r="AD25" s="35">
        <v>1</v>
      </c>
      <c r="AE25" s="109">
        <f t="shared" si="0"/>
        <v>28.5</v>
      </c>
      <c r="AF25" s="112">
        <f t="shared" si="1"/>
        <v>35</v>
      </c>
    </row>
    <row r="26" spans="1:32" ht="15">
      <c r="A26" s="67">
        <f t="shared" si="2"/>
        <v>19</v>
      </c>
      <c r="B26" s="136"/>
      <c r="C26" s="124" t="s">
        <v>18</v>
      </c>
      <c r="D26" s="37" t="s">
        <v>14</v>
      </c>
      <c r="E26" s="37">
        <v>1884</v>
      </c>
      <c r="F26" s="124" t="s">
        <v>19</v>
      </c>
      <c r="G26" s="105">
        <v>5.5</v>
      </c>
      <c r="H26" s="106">
        <v>15</v>
      </c>
      <c r="I26" s="115"/>
      <c r="J26" s="115"/>
      <c r="K26" s="109"/>
      <c r="L26" s="115"/>
      <c r="M26" s="109"/>
      <c r="N26" s="115"/>
      <c r="O26" s="109">
        <v>5</v>
      </c>
      <c r="P26" s="110">
        <v>15</v>
      </c>
      <c r="Q26" s="109"/>
      <c r="R26" s="115"/>
      <c r="S26" s="109">
        <v>3</v>
      </c>
      <c r="T26" s="112">
        <v>5</v>
      </c>
      <c r="U26" s="115"/>
      <c r="V26" s="115"/>
      <c r="W26" s="115"/>
      <c r="X26" s="115"/>
      <c r="Y26" s="115"/>
      <c r="Z26" s="115"/>
      <c r="AA26" s="109"/>
      <c r="AB26" s="115"/>
      <c r="AC26" s="115"/>
      <c r="AD26" s="115"/>
      <c r="AE26" s="109">
        <f t="shared" si="0"/>
        <v>13.5</v>
      </c>
      <c r="AF26" s="112">
        <f t="shared" si="1"/>
        <v>35</v>
      </c>
    </row>
    <row r="27" spans="1:32" ht="12.75">
      <c r="A27" s="67">
        <f t="shared" si="2"/>
        <v>20</v>
      </c>
      <c r="B27" s="136"/>
      <c r="C27" s="124" t="s">
        <v>25</v>
      </c>
      <c r="D27" s="37" t="s">
        <v>14</v>
      </c>
      <c r="E27" s="37">
        <v>1852</v>
      </c>
      <c r="F27" s="124" t="s">
        <v>26</v>
      </c>
      <c r="G27" s="105">
        <v>5</v>
      </c>
      <c r="H27" s="106">
        <v>9</v>
      </c>
      <c r="I27" s="55">
        <v>6</v>
      </c>
      <c r="J27" s="107">
        <v>15</v>
      </c>
      <c r="K27" s="109"/>
      <c r="L27" s="115"/>
      <c r="M27" s="109"/>
      <c r="N27" s="115"/>
      <c r="O27" s="109"/>
      <c r="P27" s="115"/>
      <c r="Q27" s="109"/>
      <c r="R27" s="115"/>
      <c r="S27" s="109">
        <v>3.5</v>
      </c>
      <c r="T27" s="112">
        <v>10</v>
      </c>
      <c r="U27" s="115"/>
      <c r="V27" s="115"/>
      <c r="W27" s="115"/>
      <c r="X27" s="115"/>
      <c r="Y27" s="115"/>
      <c r="Z27" s="115"/>
      <c r="AA27" s="109"/>
      <c r="AB27" s="115"/>
      <c r="AC27" s="115"/>
      <c r="AD27" s="115"/>
      <c r="AE27" s="109">
        <f t="shared" si="0"/>
        <v>14.5</v>
      </c>
      <c r="AF27" s="112">
        <f t="shared" si="1"/>
        <v>34</v>
      </c>
    </row>
    <row r="28" spans="1:32" ht="15">
      <c r="A28" s="67">
        <f t="shared" si="2"/>
        <v>21</v>
      </c>
      <c r="B28" s="136"/>
      <c r="C28" s="124" t="s">
        <v>211</v>
      </c>
      <c r="D28" s="37" t="s">
        <v>14</v>
      </c>
      <c r="E28" s="37">
        <v>1873</v>
      </c>
      <c r="F28" s="124" t="s">
        <v>53</v>
      </c>
      <c r="G28" s="109"/>
      <c r="H28" s="116"/>
      <c r="I28" s="55">
        <v>4.5</v>
      </c>
      <c r="J28" s="107">
        <v>5</v>
      </c>
      <c r="K28" s="105">
        <v>6</v>
      </c>
      <c r="L28" s="108">
        <v>17</v>
      </c>
      <c r="M28" s="105">
        <v>4</v>
      </c>
      <c r="N28" s="110">
        <v>3</v>
      </c>
      <c r="O28" s="113"/>
      <c r="P28" s="110"/>
      <c r="Q28" s="114"/>
      <c r="R28" s="110"/>
      <c r="S28" s="110"/>
      <c r="T28" s="110"/>
      <c r="U28" s="109">
        <v>0</v>
      </c>
      <c r="V28" s="112">
        <v>1</v>
      </c>
      <c r="W28" s="110"/>
      <c r="X28" s="110"/>
      <c r="Y28" s="109">
        <v>4.5</v>
      </c>
      <c r="Z28" s="112">
        <v>5</v>
      </c>
      <c r="AA28" s="114"/>
      <c r="AB28" s="112"/>
      <c r="AC28" s="40">
        <v>0</v>
      </c>
      <c r="AD28" s="35">
        <v>1</v>
      </c>
      <c r="AE28" s="109">
        <f t="shared" si="0"/>
        <v>19</v>
      </c>
      <c r="AF28" s="112">
        <f t="shared" si="1"/>
        <v>32</v>
      </c>
    </row>
    <row r="29" spans="1:32" ht="15">
      <c r="A29" s="67">
        <f t="shared" si="2"/>
        <v>22</v>
      </c>
      <c r="B29" s="131"/>
      <c r="C29" s="124" t="s">
        <v>231</v>
      </c>
      <c r="D29" s="37" t="s">
        <v>14</v>
      </c>
      <c r="E29" s="37">
        <v>1878</v>
      </c>
      <c r="F29" s="124" t="s">
        <v>53</v>
      </c>
      <c r="G29" s="109"/>
      <c r="H29" s="116"/>
      <c r="I29" s="116"/>
      <c r="J29" s="116"/>
      <c r="K29" s="105">
        <v>4</v>
      </c>
      <c r="L29" s="108">
        <v>1</v>
      </c>
      <c r="M29" s="105"/>
      <c r="N29" s="108"/>
      <c r="O29" s="114"/>
      <c r="P29" s="108"/>
      <c r="Q29" s="114"/>
      <c r="R29" s="108"/>
      <c r="S29" s="108"/>
      <c r="T29" s="108"/>
      <c r="U29" s="109">
        <v>5</v>
      </c>
      <c r="V29" s="112">
        <v>12</v>
      </c>
      <c r="W29" s="108"/>
      <c r="X29" s="108"/>
      <c r="Y29" s="109">
        <v>4.5</v>
      </c>
      <c r="Z29" s="112">
        <v>8</v>
      </c>
      <c r="AA29" s="114"/>
      <c r="AB29" s="112"/>
      <c r="AC29" s="40">
        <v>4.5</v>
      </c>
      <c r="AD29" s="35">
        <v>9</v>
      </c>
      <c r="AE29" s="109">
        <f t="shared" si="0"/>
        <v>18</v>
      </c>
      <c r="AF29" s="112">
        <f t="shared" si="1"/>
        <v>30</v>
      </c>
    </row>
    <row r="30" spans="1:32" ht="15">
      <c r="A30" s="67">
        <f t="shared" si="2"/>
        <v>23</v>
      </c>
      <c r="B30" s="131"/>
      <c r="C30" s="124" t="s">
        <v>220</v>
      </c>
      <c r="D30" s="37" t="s">
        <v>14</v>
      </c>
      <c r="E30" s="37">
        <v>1688</v>
      </c>
      <c r="F30" s="124" t="s">
        <v>221</v>
      </c>
      <c r="G30" s="109"/>
      <c r="H30" s="116"/>
      <c r="I30" s="55">
        <v>4</v>
      </c>
      <c r="J30" s="107">
        <v>1</v>
      </c>
      <c r="K30" s="105">
        <v>4.5</v>
      </c>
      <c r="L30" s="108">
        <v>1</v>
      </c>
      <c r="M30" s="105">
        <v>3</v>
      </c>
      <c r="N30" s="110">
        <v>1</v>
      </c>
      <c r="O30" s="109">
        <v>4</v>
      </c>
      <c r="P30" s="110">
        <v>2</v>
      </c>
      <c r="Q30" s="101">
        <v>4.5</v>
      </c>
      <c r="R30" s="110">
        <v>11</v>
      </c>
      <c r="S30" s="109">
        <v>3</v>
      </c>
      <c r="T30" s="112">
        <v>3</v>
      </c>
      <c r="U30" s="110"/>
      <c r="V30" s="110"/>
      <c r="W30" s="109">
        <v>3</v>
      </c>
      <c r="X30" s="112">
        <v>1</v>
      </c>
      <c r="Y30" s="109">
        <v>3</v>
      </c>
      <c r="Z30" s="112">
        <v>1</v>
      </c>
      <c r="AA30" s="40">
        <v>4.5</v>
      </c>
      <c r="AB30" s="35">
        <v>7</v>
      </c>
      <c r="AC30" s="40">
        <v>3.5</v>
      </c>
      <c r="AD30" s="35">
        <v>1</v>
      </c>
      <c r="AE30" s="109">
        <f t="shared" si="0"/>
        <v>37</v>
      </c>
      <c r="AF30" s="112">
        <f t="shared" si="1"/>
        <v>29</v>
      </c>
    </row>
    <row r="31" spans="1:32" ht="15">
      <c r="A31" s="67">
        <f t="shared" si="2"/>
        <v>24</v>
      </c>
      <c r="B31" s="131"/>
      <c r="C31" s="127" t="s">
        <v>340</v>
      </c>
      <c r="D31" s="128" t="s">
        <v>14</v>
      </c>
      <c r="E31" s="142">
        <v>1547</v>
      </c>
      <c r="F31" s="127" t="s">
        <v>20</v>
      </c>
      <c r="G31" s="109"/>
      <c r="H31" s="115"/>
      <c r="I31" s="115"/>
      <c r="J31" s="115"/>
      <c r="K31" s="109"/>
      <c r="L31" s="115"/>
      <c r="M31" s="115"/>
      <c r="N31" s="115"/>
      <c r="O31" s="109">
        <v>5</v>
      </c>
      <c r="P31" s="110">
        <v>11</v>
      </c>
      <c r="Q31" s="109"/>
      <c r="R31" s="115"/>
      <c r="S31" s="115"/>
      <c r="T31" s="115"/>
      <c r="U31" s="115"/>
      <c r="V31" s="115"/>
      <c r="W31" s="109">
        <v>4.5</v>
      </c>
      <c r="X31" s="112">
        <v>8</v>
      </c>
      <c r="Y31" s="115"/>
      <c r="Z31" s="115"/>
      <c r="AA31" s="40">
        <v>4.5</v>
      </c>
      <c r="AB31" s="35">
        <v>6</v>
      </c>
      <c r="AC31" s="35"/>
      <c r="AD31" s="35"/>
      <c r="AE31" s="109">
        <f t="shared" si="0"/>
        <v>14</v>
      </c>
      <c r="AF31" s="112">
        <f t="shared" si="1"/>
        <v>25</v>
      </c>
    </row>
    <row r="32" spans="1:32" ht="15">
      <c r="A32" s="67">
        <f t="shared" si="2"/>
        <v>25</v>
      </c>
      <c r="B32" s="131"/>
      <c r="C32" s="124" t="s">
        <v>21</v>
      </c>
      <c r="D32" s="37" t="s">
        <v>14</v>
      </c>
      <c r="E32" s="37">
        <v>1806</v>
      </c>
      <c r="F32" s="124" t="s">
        <v>20</v>
      </c>
      <c r="G32" s="105">
        <v>5.5</v>
      </c>
      <c r="H32" s="106">
        <v>12</v>
      </c>
      <c r="I32" s="115"/>
      <c r="J32" s="115"/>
      <c r="K32" s="109"/>
      <c r="L32" s="115"/>
      <c r="M32" s="109"/>
      <c r="N32" s="115"/>
      <c r="O32" s="109">
        <v>4.5</v>
      </c>
      <c r="P32" s="110">
        <v>8</v>
      </c>
      <c r="Q32" s="109"/>
      <c r="R32" s="115"/>
      <c r="S32" s="115"/>
      <c r="T32" s="115"/>
      <c r="U32" s="115"/>
      <c r="V32" s="115"/>
      <c r="W32" s="109">
        <v>4</v>
      </c>
      <c r="X32" s="112">
        <v>2</v>
      </c>
      <c r="Y32" s="115"/>
      <c r="Z32" s="115"/>
      <c r="AA32" s="40">
        <v>4</v>
      </c>
      <c r="AB32" s="35">
        <v>1</v>
      </c>
      <c r="AC32" s="35"/>
      <c r="AD32" s="35"/>
      <c r="AE32" s="109">
        <f t="shared" si="0"/>
        <v>18</v>
      </c>
      <c r="AF32" s="112">
        <f t="shared" si="1"/>
        <v>23</v>
      </c>
    </row>
    <row r="33" spans="1:32" ht="15">
      <c r="A33" s="67">
        <f t="shared" si="2"/>
        <v>26</v>
      </c>
      <c r="B33" s="131"/>
      <c r="C33" s="124" t="s">
        <v>23</v>
      </c>
      <c r="D33" s="37" t="s">
        <v>14</v>
      </c>
      <c r="E33" s="37">
        <v>1772</v>
      </c>
      <c r="F33" s="124" t="s">
        <v>19</v>
      </c>
      <c r="G33" s="105">
        <v>5.5</v>
      </c>
      <c r="H33" s="106">
        <v>11</v>
      </c>
      <c r="I33" s="55">
        <v>3.5</v>
      </c>
      <c r="J33" s="107">
        <v>1</v>
      </c>
      <c r="K33" s="105">
        <v>5</v>
      </c>
      <c r="L33" s="108">
        <v>2</v>
      </c>
      <c r="M33" s="105">
        <v>4.5</v>
      </c>
      <c r="N33" s="110">
        <v>8</v>
      </c>
      <c r="O33" s="113"/>
      <c r="P33" s="110"/>
      <c r="Q33" s="114"/>
      <c r="R33" s="110"/>
      <c r="S33" s="110"/>
      <c r="T33" s="110"/>
      <c r="U33" s="110"/>
      <c r="V33" s="110"/>
      <c r="W33" s="110"/>
      <c r="X33" s="110"/>
      <c r="Y33" s="110"/>
      <c r="Z33" s="110"/>
      <c r="AA33" s="113"/>
      <c r="AB33" s="110"/>
      <c r="AC33" s="110"/>
      <c r="AD33" s="110"/>
      <c r="AE33" s="109">
        <f t="shared" si="0"/>
        <v>18.5</v>
      </c>
      <c r="AF33" s="112">
        <f t="shared" si="1"/>
        <v>22</v>
      </c>
    </row>
    <row r="34" spans="1:32" ht="15">
      <c r="A34" s="67">
        <f t="shared" si="2"/>
        <v>27</v>
      </c>
      <c r="B34" s="131"/>
      <c r="C34" s="124" t="s">
        <v>43</v>
      </c>
      <c r="D34" s="37" t="s">
        <v>14</v>
      </c>
      <c r="E34" s="37">
        <v>1943</v>
      </c>
      <c r="F34" s="124" t="s">
        <v>15</v>
      </c>
      <c r="G34" s="105">
        <v>4.5</v>
      </c>
      <c r="H34" s="106">
        <v>1</v>
      </c>
      <c r="I34" s="116"/>
      <c r="J34" s="116"/>
      <c r="K34" s="105">
        <v>4</v>
      </c>
      <c r="L34" s="108">
        <v>1</v>
      </c>
      <c r="M34" s="105">
        <v>4</v>
      </c>
      <c r="N34" s="110">
        <v>4</v>
      </c>
      <c r="O34" s="113"/>
      <c r="P34" s="110"/>
      <c r="Q34" s="114"/>
      <c r="R34" s="110"/>
      <c r="S34" s="110"/>
      <c r="T34" s="110"/>
      <c r="U34" s="110"/>
      <c r="V34" s="110"/>
      <c r="W34" s="110"/>
      <c r="X34" s="110"/>
      <c r="Y34" s="109">
        <v>5.5</v>
      </c>
      <c r="Z34" s="112">
        <v>15</v>
      </c>
      <c r="AA34" s="114"/>
      <c r="AB34" s="112"/>
      <c r="AC34" s="112"/>
      <c r="AD34" s="112"/>
      <c r="AE34" s="109">
        <f t="shared" si="0"/>
        <v>18</v>
      </c>
      <c r="AF34" s="112">
        <f t="shared" si="1"/>
        <v>21</v>
      </c>
    </row>
    <row r="35" spans="1:32" ht="15">
      <c r="A35" s="67">
        <f t="shared" si="2"/>
        <v>28</v>
      </c>
      <c r="B35" s="131"/>
      <c r="C35" s="124" t="s">
        <v>210</v>
      </c>
      <c r="D35" s="37" t="s">
        <v>14</v>
      </c>
      <c r="E35" s="37">
        <v>1890</v>
      </c>
      <c r="F35" s="124" t="s">
        <v>86</v>
      </c>
      <c r="G35" s="109"/>
      <c r="H35" s="116"/>
      <c r="I35" s="116"/>
      <c r="J35" s="116"/>
      <c r="K35" s="105">
        <v>6.5</v>
      </c>
      <c r="L35" s="108">
        <v>20</v>
      </c>
      <c r="M35" s="105">
        <v>0</v>
      </c>
      <c r="N35" s="110">
        <v>1</v>
      </c>
      <c r="O35" s="113"/>
      <c r="P35" s="110"/>
      <c r="Q35" s="114"/>
      <c r="R35" s="110"/>
      <c r="S35" s="110"/>
      <c r="T35" s="110"/>
      <c r="U35" s="110"/>
      <c r="V35" s="110"/>
      <c r="W35" s="110"/>
      <c r="X35" s="110"/>
      <c r="Y35" s="110"/>
      <c r="Z35" s="110"/>
      <c r="AA35" s="113"/>
      <c r="AB35" s="110"/>
      <c r="AC35" s="110"/>
      <c r="AD35" s="110"/>
      <c r="AE35" s="109">
        <f t="shared" si="0"/>
        <v>6.5</v>
      </c>
      <c r="AF35" s="112">
        <f t="shared" si="1"/>
        <v>21</v>
      </c>
    </row>
    <row r="36" spans="1:32" ht="15">
      <c r="A36" s="67">
        <f t="shared" si="2"/>
        <v>29</v>
      </c>
      <c r="B36" s="131"/>
      <c r="C36" s="124" t="s">
        <v>112</v>
      </c>
      <c r="D36" s="37" t="s">
        <v>14</v>
      </c>
      <c r="E36" s="37">
        <v>1682</v>
      </c>
      <c r="F36" s="124" t="s">
        <v>20</v>
      </c>
      <c r="G36" s="105">
        <v>0</v>
      </c>
      <c r="H36" s="106">
        <v>1</v>
      </c>
      <c r="I36" s="116"/>
      <c r="J36" s="116"/>
      <c r="K36" s="105">
        <v>4</v>
      </c>
      <c r="L36" s="108">
        <v>1</v>
      </c>
      <c r="M36" s="105">
        <v>3</v>
      </c>
      <c r="N36" s="110">
        <v>1</v>
      </c>
      <c r="O36" s="113"/>
      <c r="P36" s="110"/>
      <c r="Q36" s="114"/>
      <c r="R36" s="110"/>
      <c r="S36" s="110"/>
      <c r="T36" s="110"/>
      <c r="U36" s="109">
        <v>4</v>
      </c>
      <c r="V36" s="112">
        <v>5</v>
      </c>
      <c r="W36" s="109">
        <v>3.5</v>
      </c>
      <c r="X36" s="112">
        <v>1</v>
      </c>
      <c r="Y36" s="110"/>
      <c r="Z36" s="110"/>
      <c r="AA36" s="40">
        <v>4</v>
      </c>
      <c r="AB36" s="35">
        <v>1</v>
      </c>
      <c r="AC36" s="40">
        <v>4.5</v>
      </c>
      <c r="AD36" s="35">
        <v>10</v>
      </c>
      <c r="AE36" s="109">
        <f t="shared" si="0"/>
        <v>23</v>
      </c>
      <c r="AF36" s="112">
        <f t="shared" si="1"/>
        <v>20</v>
      </c>
    </row>
    <row r="37" spans="1:32" ht="12.75">
      <c r="A37" s="67">
        <f t="shared" si="2"/>
        <v>30</v>
      </c>
      <c r="B37" s="131"/>
      <c r="C37" s="124" t="s">
        <v>425</v>
      </c>
      <c r="D37" s="37" t="s">
        <v>14</v>
      </c>
      <c r="E37" s="37">
        <v>2256</v>
      </c>
      <c r="F37" s="124" t="s">
        <v>426</v>
      </c>
      <c r="G37" s="49"/>
      <c r="H37" s="48"/>
      <c r="I37" s="48"/>
      <c r="J37" s="48"/>
      <c r="K37" s="49"/>
      <c r="L37" s="48"/>
      <c r="M37" s="48"/>
      <c r="N37" s="48"/>
      <c r="O37" s="50"/>
      <c r="P37" s="48"/>
      <c r="Q37" s="49"/>
      <c r="R37" s="48"/>
      <c r="S37" s="109">
        <v>7</v>
      </c>
      <c r="T37" s="112">
        <v>20</v>
      </c>
      <c r="U37" s="48"/>
      <c r="V37" s="48"/>
      <c r="W37" s="48"/>
      <c r="X37" s="48"/>
      <c r="Y37" s="48"/>
      <c r="Z37" s="48"/>
      <c r="AA37" s="49"/>
      <c r="AB37" s="48"/>
      <c r="AC37" s="48"/>
      <c r="AD37" s="48"/>
      <c r="AE37" s="109">
        <f t="shared" si="0"/>
        <v>7</v>
      </c>
      <c r="AF37" s="112">
        <f t="shared" si="1"/>
        <v>20</v>
      </c>
    </row>
    <row r="38" spans="1:32" ht="15">
      <c r="A38" s="67">
        <f t="shared" si="2"/>
        <v>31</v>
      </c>
      <c r="B38" s="131"/>
      <c r="C38" s="124" t="s">
        <v>298</v>
      </c>
      <c r="D38" s="37" t="s">
        <v>14</v>
      </c>
      <c r="E38" s="37">
        <v>2050</v>
      </c>
      <c r="F38" s="124" t="s">
        <v>299</v>
      </c>
      <c r="G38" s="109"/>
      <c r="H38" s="115"/>
      <c r="I38" s="115"/>
      <c r="J38" s="115"/>
      <c r="K38" s="109"/>
      <c r="L38" s="115"/>
      <c r="M38" s="109">
        <v>6.5</v>
      </c>
      <c r="N38" s="110">
        <v>20</v>
      </c>
      <c r="O38" s="113"/>
      <c r="P38" s="110"/>
      <c r="Q38" s="114"/>
      <c r="R38" s="110"/>
      <c r="S38" s="110"/>
      <c r="T38" s="110"/>
      <c r="U38" s="110"/>
      <c r="V38" s="110"/>
      <c r="W38" s="110"/>
      <c r="X38" s="110"/>
      <c r="Y38" s="110"/>
      <c r="Z38" s="110"/>
      <c r="AA38" s="113"/>
      <c r="AB38" s="110"/>
      <c r="AC38" s="110"/>
      <c r="AD38" s="110"/>
      <c r="AE38" s="109">
        <f t="shared" si="0"/>
        <v>6.5</v>
      </c>
      <c r="AF38" s="112">
        <f t="shared" si="1"/>
        <v>20</v>
      </c>
    </row>
    <row r="39" spans="1:32" ht="12.75">
      <c r="A39" s="67">
        <f t="shared" si="2"/>
        <v>32</v>
      </c>
      <c r="B39" s="131"/>
      <c r="C39" s="124" t="s">
        <v>465</v>
      </c>
      <c r="D39" s="37" t="s">
        <v>459</v>
      </c>
      <c r="E39" s="37">
        <v>2221</v>
      </c>
      <c r="F39" s="124" t="s">
        <v>159</v>
      </c>
      <c r="G39" s="49"/>
      <c r="H39" s="48"/>
      <c r="I39" s="48"/>
      <c r="J39" s="48"/>
      <c r="K39" s="49"/>
      <c r="L39" s="48"/>
      <c r="M39" s="48"/>
      <c r="N39" s="48"/>
      <c r="O39" s="50"/>
      <c r="P39" s="48"/>
      <c r="Q39" s="49"/>
      <c r="R39" s="48"/>
      <c r="S39" s="48"/>
      <c r="T39" s="48"/>
      <c r="U39" s="48"/>
      <c r="V39" s="48"/>
      <c r="W39" s="48"/>
      <c r="X39" s="48"/>
      <c r="Y39" s="109">
        <v>6.5</v>
      </c>
      <c r="Z39" s="112">
        <v>20</v>
      </c>
      <c r="AA39" s="114"/>
      <c r="AB39" s="112"/>
      <c r="AC39" s="112"/>
      <c r="AD39" s="112"/>
      <c r="AE39" s="109">
        <f t="shared" si="0"/>
        <v>6.5</v>
      </c>
      <c r="AF39" s="112">
        <f t="shared" si="1"/>
        <v>20</v>
      </c>
    </row>
    <row r="40" spans="1:32" ht="15">
      <c r="A40" s="67">
        <f t="shared" si="2"/>
        <v>33</v>
      </c>
      <c r="B40" s="131"/>
      <c r="C40" s="127" t="s">
        <v>178</v>
      </c>
      <c r="D40" s="128" t="s">
        <v>14</v>
      </c>
      <c r="E40" s="37">
        <v>1753</v>
      </c>
      <c r="F40" s="127" t="s">
        <v>159</v>
      </c>
      <c r="G40" s="109"/>
      <c r="H40" s="115"/>
      <c r="I40" s="55">
        <v>3.5</v>
      </c>
      <c r="J40" s="107">
        <v>1</v>
      </c>
      <c r="K40" s="109"/>
      <c r="L40" s="115"/>
      <c r="M40" s="109">
        <v>3</v>
      </c>
      <c r="N40" s="110">
        <v>1</v>
      </c>
      <c r="O40" s="113"/>
      <c r="P40" s="110"/>
      <c r="Q40" s="114"/>
      <c r="R40" s="110"/>
      <c r="S40" s="110"/>
      <c r="T40" s="110"/>
      <c r="U40" s="109">
        <v>4</v>
      </c>
      <c r="V40" s="112">
        <v>6</v>
      </c>
      <c r="W40" s="110"/>
      <c r="X40" s="110"/>
      <c r="Y40" s="109">
        <v>5</v>
      </c>
      <c r="Z40" s="112">
        <v>11</v>
      </c>
      <c r="AA40" s="114"/>
      <c r="AB40" s="112"/>
      <c r="AC40" s="112"/>
      <c r="AD40" s="112"/>
      <c r="AE40" s="109">
        <f t="shared" si="0"/>
        <v>15.5</v>
      </c>
      <c r="AF40" s="112">
        <f t="shared" si="1"/>
        <v>19</v>
      </c>
    </row>
    <row r="41" spans="1:32" ht="15">
      <c r="A41" s="67">
        <f t="shared" si="2"/>
        <v>34</v>
      </c>
      <c r="B41" s="131"/>
      <c r="C41" s="124" t="s">
        <v>60</v>
      </c>
      <c r="D41" s="37" t="s">
        <v>14</v>
      </c>
      <c r="E41" s="37">
        <v>1500</v>
      </c>
      <c r="F41" s="124" t="s">
        <v>61</v>
      </c>
      <c r="G41" s="105">
        <v>4</v>
      </c>
      <c r="H41" s="106">
        <v>1</v>
      </c>
      <c r="I41" s="55">
        <v>3</v>
      </c>
      <c r="J41" s="107">
        <v>1</v>
      </c>
      <c r="K41" s="109"/>
      <c r="L41" s="115"/>
      <c r="M41" s="109"/>
      <c r="N41" s="115"/>
      <c r="O41" s="109"/>
      <c r="P41" s="115"/>
      <c r="Q41" s="101">
        <v>4</v>
      </c>
      <c r="R41" s="110">
        <v>6</v>
      </c>
      <c r="S41" s="110"/>
      <c r="T41" s="110"/>
      <c r="U41" s="109">
        <v>3</v>
      </c>
      <c r="V41" s="112">
        <v>1</v>
      </c>
      <c r="W41" s="109">
        <v>4</v>
      </c>
      <c r="X41" s="112">
        <v>6</v>
      </c>
      <c r="Y41" s="109">
        <v>4</v>
      </c>
      <c r="Z41" s="112">
        <v>1</v>
      </c>
      <c r="AA41" s="40">
        <v>3.5</v>
      </c>
      <c r="AB41" s="35">
        <v>1</v>
      </c>
      <c r="AC41" s="40">
        <v>3</v>
      </c>
      <c r="AD41" s="35">
        <v>1</v>
      </c>
      <c r="AE41" s="109">
        <f t="shared" si="0"/>
        <v>28.5</v>
      </c>
      <c r="AF41" s="112">
        <f t="shared" si="1"/>
        <v>18</v>
      </c>
    </row>
    <row r="42" spans="1:32" ht="15">
      <c r="A42" s="67">
        <f t="shared" si="2"/>
        <v>35</v>
      </c>
      <c r="B42" s="131"/>
      <c r="C42" s="127" t="s">
        <v>344</v>
      </c>
      <c r="D42" s="128" t="s">
        <v>14</v>
      </c>
      <c r="E42" s="128">
        <v>1764</v>
      </c>
      <c r="F42" s="127" t="s">
        <v>20</v>
      </c>
      <c r="G42" s="105">
        <v>4</v>
      </c>
      <c r="H42" s="106">
        <v>1</v>
      </c>
      <c r="I42" s="115"/>
      <c r="J42" s="115"/>
      <c r="K42" s="109"/>
      <c r="L42" s="115"/>
      <c r="M42" s="115"/>
      <c r="N42" s="115"/>
      <c r="O42" s="109">
        <v>4.5</v>
      </c>
      <c r="P42" s="110">
        <v>7</v>
      </c>
      <c r="Q42" s="109"/>
      <c r="R42" s="115"/>
      <c r="S42" s="115"/>
      <c r="T42" s="115"/>
      <c r="U42" s="115"/>
      <c r="V42" s="115"/>
      <c r="W42" s="109">
        <v>5</v>
      </c>
      <c r="X42" s="112">
        <v>10</v>
      </c>
      <c r="Y42" s="115"/>
      <c r="Z42" s="115"/>
      <c r="AA42" s="109"/>
      <c r="AB42" s="115"/>
      <c r="AC42" s="115"/>
      <c r="AD42" s="115"/>
      <c r="AE42" s="109">
        <f t="shared" si="0"/>
        <v>13.5</v>
      </c>
      <c r="AF42" s="112">
        <f t="shared" si="1"/>
        <v>18</v>
      </c>
    </row>
    <row r="43" spans="1:32" ht="15">
      <c r="A43" s="67">
        <f t="shared" si="2"/>
        <v>36</v>
      </c>
      <c r="B43" s="131"/>
      <c r="C43" s="127" t="s">
        <v>339</v>
      </c>
      <c r="D43" s="128" t="s">
        <v>14</v>
      </c>
      <c r="E43" s="128">
        <v>1789</v>
      </c>
      <c r="F43" s="127" t="s">
        <v>53</v>
      </c>
      <c r="G43" s="109"/>
      <c r="H43" s="115"/>
      <c r="I43" s="115"/>
      <c r="J43" s="115"/>
      <c r="K43" s="109"/>
      <c r="L43" s="115"/>
      <c r="M43" s="115"/>
      <c r="N43" s="115"/>
      <c r="O43" s="109">
        <v>5</v>
      </c>
      <c r="P43" s="110">
        <v>13</v>
      </c>
      <c r="Q43" s="109"/>
      <c r="R43" s="115"/>
      <c r="S43" s="115"/>
      <c r="T43" s="115"/>
      <c r="U43" s="115"/>
      <c r="V43" s="115"/>
      <c r="W43" s="109">
        <v>4</v>
      </c>
      <c r="X43" s="112">
        <v>4</v>
      </c>
      <c r="Y43" s="115"/>
      <c r="Z43" s="115"/>
      <c r="AA43" s="109"/>
      <c r="AB43" s="115"/>
      <c r="AC43" s="115"/>
      <c r="AD43" s="115"/>
      <c r="AE43" s="109">
        <f t="shared" si="0"/>
        <v>9</v>
      </c>
      <c r="AF43" s="112">
        <f t="shared" si="1"/>
        <v>17</v>
      </c>
    </row>
    <row r="44" spans="1:32" ht="15">
      <c r="A44" s="67">
        <f t="shared" si="2"/>
        <v>37</v>
      </c>
      <c r="B44" s="131"/>
      <c r="C44" s="124" t="s">
        <v>493</v>
      </c>
      <c r="D44" s="124" t="s">
        <v>14</v>
      </c>
      <c r="E44" s="142">
        <v>2175</v>
      </c>
      <c r="F44" s="124" t="s">
        <v>385</v>
      </c>
      <c r="G44" s="49"/>
      <c r="H44" s="48"/>
      <c r="I44" s="48"/>
      <c r="J44" s="48"/>
      <c r="K44" s="49"/>
      <c r="L44" s="48"/>
      <c r="M44" s="48"/>
      <c r="N44" s="48"/>
      <c r="O44" s="50"/>
      <c r="P44" s="48"/>
      <c r="Q44" s="49"/>
      <c r="R44" s="48"/>
      <c r="S44" s="48"/>
      <c r="T44" s="48"/>
      <c r="U44" s="48"/>
      <c r="V44" s="48"/>
      <c r="W44" s="48"/>
      <c r="X44" s="48"/>
      <c r="Y44" s="48"/>
      <c r="Z44" s="48"/>
      <c r="AA44" s="40">
        <v>6</v>
      </c>
      <c r="AB44" s="35">
        <v>17</v>
      </c>
      <c r="AC44" s="35"/>
      <c r="AD44" s="35"/>
      <c r="AE44" s="109">
        <f t="shared" si="0"/>
        <v>6</v>
      </c>
      <c r="AF44" s="112">
        <f t="shared" si="1"/>
        <v>17</v>
      </c>
    </row>
    <row r="45" spans="1:32" ht="12.75">
      <c r="A45" s="67">
        <f t="shared" si="2"/>
        <v>38</v>
      </c>
      <c r="B45" s="131"/>
      <c r="C45" s="124" t="s">
        <v>232</v>
      </c>
      <c r="D45" s="37" t="s">
        <v>14</v>
      </c>
      <c r="E45" s="37">
        <v>1811</v>
      </c>
      <c r="F45" s="124" t="s">
        <v>30</v>
      </c>
      <c r="G45" s="109"/>
      <c r="H45" s="116"/>
      <c r="I45" s="55">
        <v>5</v>
      </c>
      <c r="J45" s="107">
        <v>10</v>
      </c>
      <c r="K45" s="105">
        <v>4</v>
      </c>
      <c r="L45" s="108">
        <v>1</v>
      </c>
      <c r="M45" s="105"/>
      <c r="N45" s="108"/>
      <c r="O45" s="114"/>
      <c r="P45" s="108"/>
      <c r="Q45" s="114"/>
      <c r="R45" s="108"/>
      <c r="S45" s="108"/>
      <c r="T45" s="108"/>
      <c r="U45" s="108"/>
      <c r="V45" s="108"/>
      <c r="W45" s="108"/>
      <c r="X45" s="108"/>
      <c r="Y45" s="109">
        <v>4.5</v>
      </c>
      <c r="Z45" s="112">
        <v>3</v>
      </c>
      <c r="AA45" s="114"/>
      <c r="AB45" s="112"/>
      <c r="AC45" s="112"/>
      <c r="AD45" s="112"/>
      <c r="AE45" s="109">
        <f t="shared" si="0"/>
        <v>13.5</v>
      </c>
      <c r="AF45" s="112">
        <f t="shared" si="1"/>
        <v>14</v>
      </c>
    </row>
    <row r="46" spans="1:32" ht="15">
      <c r="A46" s="67">
        <f t="shared" si="2"/>
        <v>39</v>
      </c>
      <c r="B46" s="131"/>
      <c r="C46" s="124" t="s">
        <v>306</v>
      </c>
      <c r="D46" s="37" t="s">
        <v>14</v>
      </c>
      <c r="E46" s="37">
        <v>1841</v>
      </c>
      <c r="F46" s="124" t="s">
        <v>307</v>
      </c>
      <c r="G46" s="109"/>
      <c r="H46" s="115"/>
      <c r="I46" s="115"/>
      <c r="J46" s="115"/>
      <c r="K46" s="109"/>
      <c r="L46" s="115"/>
      <c r="M46" s="109">
        <v>4</v>
      </c>
      <c r="N46" s="110">
        <v>1</v>
      </c>
      <c r="O46" s="113"/>
      <c r="P46" s="110"/>
      <c r="Q46" s="114"/>
      <c r="R46" s="110"/>
      <c r="S46" s="110"/>
      <c r="T46" s="110"/>
      <c r="U46" s="110"/>
      <c r="V46" s="110"/>
      <c r="W46" s="110"/>
      <c r="X46" s="110"/>
      <c r="Y46" s="109">
        <v>4</v>
      </c>
      <c r="Z46" s="112">
        <v>1</v>
      </c>
      <c r="AA46" s="114"/>
      <c r="AB46" s="112"/>
      <c r="AC46" s="40">
        <v>4.5</v>
      </c>
      <c r="AD46" s="35">
        <v>12</v>
      </c>
      <c r="AE46" s="109">
        <f t="shared" si="0"/>
        <v>12.5</v>
      </c>
      <c r="AF46" s="112">
        <f t="shared" si="1"/>
        <v>14</v>
      </c>
    </row>
    <row r="47" spans="1:32" ht="12.75">
      <c r="A47" s="67">
        <f t="shared" si="2"/>
        <v>40</v>
      </c>
      <c r="B47" s="131"/>
      <c r="C47" s="124" t="s">
        <v>222</v>
      </c>
      <c r="D47" s="37" t="s">
        <v>14</v>
      </c>
      <c r="E47" s="37">
        <v>1835</v>
      </c>
      <c r="F47" s="124" t="s">
        <v>26</v>
      </c>
      <c r="G47" s="109"/>
      <c r="H47" s="116"/>
      <c r="I47" s="116"/>
      <c r="J47" s="116"/>
      <c r="K47" s="105">
        <v>4.5</v>
      </c>
      <c r="L47" s="108">
        <v>1</v>
      </c>
      <c r="M47" s="105"/>
      <c r="N47" s="108"/>
      <c r="O47" s="114"/>
      <c r="P47" s="108"/>
      <c r="Q47" s="114"/>
      <c r="R47" s="108"/>
      <c r="S47" s="108"/>
      <c r="T47" s="108"/>
      <c r="U47" s="108"/>
      <c r="V47" s="108"/>
      <c r="W47" s="108"/>
      <c r="X47" s="108"/>
      <c r="Y47" s="109">
        <v>5</v>
      </c>
      <c r="Z47" s="112">
        <v>13</v>
      </c>
      <c r="AA47" s="114"/>
      <c r="AB47" s="112"/>
      <c r="AC47" s="112"/>
      <c r="AD47" s="112"/>
      <c r="AE47" s="109">
        <f t="shared" si="0"/>
        <v>9.5</v>
      </c>
      <c r="AF47" s="112">
        <f t="shared" si="1"/>
        <v>14</v>
      </c>
    </row>
    <row r="48" spans="1:32" ht="15">
      <c r="A48" s="67">
        <f t="shared" si="2"/>
        <v>41</v>
      </c>
      <c r="B48" s="131"/>
      <c r="C48" s="124" t="s">
        <v>55</v>
      </c>
      <c r="D48" s="37" t="s">
        <v>14</v>
      </c>
      <c r="E48" s="37">
        <v>1515</v>
      </c>
      <c r="F48" s="124" t="s">
        <v>53</v>
      </c>
      <c r="G48" s="105">
        <v>4</v>
      </c>
      <c r="H48" s="106">
        <v>1</v>
      </c>
      <c r="I48" s="116"/>
      <c r="J48" s="116"/>
      <c r="K48" s="105">
        <v>3</v>
      </c>
      <c r="L48" s="108">
        <v>1</v>
      </c>
      <c r="M48" s="105">
        <v>3.5</v>
      </c>
      <c r="N48" s="110">
        <v>1</v>
      </c>
      <c r="O48" s="113"/>
      <c r="P48" s="110"/>
      <c r="Q48" s="101">
        <v>3</v>
      </c>
      <c r="R48" s="110">
        <v>1</v>
      </c>
      <c r="S48" s="109">
        <v>3</v>
      </c>
      <c r="T48" s="112">
        <v>4</v>
      </c>
      <c r="U48" s="109">
        <v>3</v>
      </c>
      <c r="V48" s="112">
        <v>1</v>
      </c>
      <c r="W48" s="109">
        <v>3</v>
      </c>
      <c r="X48" s="112">
        <v>1</v>
      </c>
      <c r="Y48" s="109">
        <v>3</v>
      </c>
      <c r="Z48" s="112">
        <v>1</v>
      </c>
      <c r="AA48" s="40">
        <v>4</v>
      </c>
      <c r="AB48" s="35">
        <v>1</v>
      </c>
      <c r="AC48" s="40">
        <v>2.5</v>
      </c>
      <c r="AD48" s="35">
        <v>1</v>
      </c>
      <c r="AE48" s="109">
        <f t="shared" si="0"/>
        <v>32</v>
      </c>
      <c r="AF48" s="112">
        <f t="shared" si="1"/>
        <v>13</v>
      </c>
    </row>
    <row r="49" spans="1:32" ht="15">
      <c r="A49" s="67">
        <f t="shared" si="2"/>
        <v>42</v>
      </c>
      <c r="B49" s="131"/>
      <c r="C49" s="124" t="s">
        <v>227</v>
      </c>
      <c r="D49" s="37" t="s">
        <v>14</v>
      </c>
      <c r="E49" s="37">
        <v>1510</v>
      </c>
      <c r="F49" s="124" t="s">
        <v>32</v>
      </c>
      <c r="G49" s="105">
        <v>1</v>
      </c>
      <c r="H49" s="106">
        <v>1</v>
      </c>
      <c r="I49" s="116"/>
      <c r="J49" s="116"/>
      <c r="K49" s="105">
        <v>4.5</v>
      </c>
      <c r="L49" s="108">
        <v>1</v>
      </c>
      <c r="M49" s="105">
        <v>2.5</v>
      </c>
      <c r="N49" s="110">
        <v>1</v>
      </c>
      <c r="O49" s="113"/>
      <c r="P49" s="110"/>
      <c r="Q49" s="114"/>
      <c r="R49" s="110"/>
      <c r="S49" s="110"/>
      <c r="T49" s="110"/>
      <c r="U49" s="109">
        <v>3</v>
      </c>
      <c r="V49" s="112">
        <v>1</v>
      </c>
      <c r="W49" s="110"/>
      <c r="X49" s="110"/>
      <c r="Y49" s="109">
        <v>2.5</v>
      </c>
      <c r="Z49" s="112">
        <v>1</v>
      </c>
      <c r="AA49" s="40">
        <v>5</v>
      </c>
      <c r="AB49" s="35">
        <v>8</v>
      </c>
      <c r="AC49" s="35"/>
      <c r="AD49" s="35"/>
      <c r="AE49" s="109">
        <f t="shared" si="0"/>
        <v>18.5</v>
      </c>
      <c r="AF49" s="112">
        <f t="shared" si="1"/>
        <v>13</v>
      </c>
    </row>
    <row r="50" spans="1:32" ht="12.75">
      <c r="A50" s="67">
        <f t="shared" si="2"/>
        <v>43</v>
      </c>
      <c r="B50" s="131"/>
      <c r="C50" s="124" t="s">
        <v>216</v>
      </c>
      <c r="D50" s="37" t="s">
        <v>14</v>
      </c>
      <c r="E50" s="37">
        <v>1766</v>
      </c>
      <c r="F50" s="124" t="s">
        <v>217</v>
      </c>
      <c r="G50" s="109"/>
      <c r="H50" s="116"/>
      <c r="I50" s="55">
        <v>4</v>
      </c>
      <c r="J50" s="107">
        <v>4</v>
      </c>
      <c r="K50" s="105">
        <v>5</v>
      </c>
      <c r="L50" s="108">
        <v>7</v>
      </c>
      <c r="M50" s="105"/>
      <c r="N50" s="108"/>
      <c r="O50" s="114"/>
      <c r="P50" s="108"/>
      <c r="Q50" s="114"/>
      <c r="R50" s="108"/>
      <c r="S50" s="108"/>
      <c r="T50" s="108"/>
      <c r="U50" s="108"/>
      <c r="V50" s="108"/>
      <c r="W50" s="108"/>
      <c r="X50" s="108"/>
      <c r="Y50" s="109">
        <v>4.5</v>
      </c>
      <c r="Z50" s="112">
        <v>2</v>
      </c>
      <c r="AA50" s="114"/>
      <c r="AB50" s="112"/>
      <c r="AC50" s="112"/>
      <c r="AD50" s="112"/>
      <c r="AE50" s="109">
        <f t="shared" si="0"/>
        <v>13.5</v>
      </c>
      <c r="AF50" s="112">
        <f t="shared" si="1"/>
        <v>13</v>
      </c>
    </row>
    <row r="51" spans="1:32" ht="15">
      <c r="A51" s="67">
        <f t="shared" si="2"/>
        <v>44</v>
      </c>
      <c r="B51" s="131"/>
      <c r="C51" s="124" t="s">
        <v>494</v>
      </c>
      <c r="D51" s="124" t="s">
        <v>14</v>
      </c>
      <c r="E51" s="142">
        <v>1814</v>
      </c>
      <c r="F51" s="124" t="s">
        <v>171</v>
      </c>
      <c r="G51" s="49"/>
      <c r="H51" s="48"/>
      <c r="I51" s="48"/>
      <c r="J51" s="48"/>
      <c r="K51" s="49"/>
      <c r="L51" s="48"/>
      <c r="M51" s="48"/>
      <c r="N51" s="48"/>
      <c r="O51" s="50"/>
      <c r="P51" s="48"/>
      <c r="Q51" s="49"/>
      <c r="R51" s="48"/>
      <c r="S51" s="48"/>
      <c r="T51" s="48"/>
      <c r="U51" s="48"/>
      <c r="V51" s="48"/>
      <c r="W51" s="48"/>
      <c r="X51" s="48"/>
      <c r="Y51" s="48"/>
      <c r="Z51" s="48"/>
      <c r="AA51" s="40">
        <v>5.5</v>
      </c>
      <c r="AB51" s="35">
        <v>13</v>
      </c>
      <c r="AC51" s="35"/>
      <c r="AD51" s="35"/>
      <c r="AE51" s="109">
        <f t="shared" si="0"/>
        <v>5.5</v>
      </c>
      <c r="AF51" s="112">
        <f t="shared" si="1"/>
        <v>13</v>
      </c>
    </row>
    <row r="52" spans="1:32" ht="15">
      <c r="A52" s="67">
        <f t="shared" si="2"/>
        <v>45</v>
      </c>
      <c r="B52" s="131"/>
      <c r="C52" s="124" t="s">
        <v>302</v>
      </c>
      <c r="D52" s="37" t="s">
        <v>14</v>
      </c>
      <c r="E52" s="37">
        <v>1961</v>
      </c>
      <c r="F52" s="124" t="s">
        <v>159</v>
      </c>
      <c r="G52" s="109"/>
      <c r="H52" s="115"/>
      <c r="I52" s="115"/>
      <c r="J52" s="115"/>
      <c r="K52" s="109"/>
      <c r="L52" s="115"/>
      <c r="M52" s="109">
        <v>5.5</v>
      </c>
      <c r="N52" s="110">
        <v>13</v>
      </c>
      <c r="O52" s="113"/>
      <c r="P52" s="110"/>
      <c r="Q52" s="114"/>
      <c r="R52" s="110"/>
      <c r="S52" s="110"/>
      <c r="T52" s="110"/>
      <c r="U52" s="110"/>
      <c r="V52" s="110"/>
      <c r="W52" s="110"/>
      <c r="X52" s="110"/>
      <c r="Y52" s="110"/>
      <c r="Z52" s="110"/>
      <c r="AA52" s="113"/>
      <c r="AB52" s="110"/>
      <c r="AC52" s="110"/>
      <c r="AD52" s="110"/>
      <c r="AE52" s="109">
        <f t="shared" si="0"/>
        <v>5.5</v>
      </c>
      <c r="AF52" s="112">
        <f t="shared" si="1"/>
        <v>13</v>
      </c>
    </row>
    <row r="53" spans="1:32" ht="15">
      <c r="A53" s="67">
        <f t="shared" si="2"/>
        <v>46</v>
      </c>
      <c r="B53" s="131"/>
      <c r="C53" s="124" t="s">
        <v>69</v>
      </c>
      <c r="D53" s="37" t="s">
        <v>14</v>
      </c>
      <c r="E53" s="37">
        <v>1480</v>
      </c>
      <c r="F53" s="124" t="s">
        <v>26</v>
      </c>
      <c r="G53" s="105">
        <v>3.5</v>
      </c>
      <c r="H53" s="106">
        <v>1</v>
      </c>
      <c r="I53" s="116"/>
      <c r="J53" s="116"/>
      <c r="K53" s="105">
        <v>3.5</v>
      </c>
      <c r="L53" s="108">
        <v>1</v>
      </c>
      <c r="M53" s="105"/>
      <c r="N53" s="108"/>
      <c r="O53" s="114"/>
      <c r="P53" s="108"/>
      <c r="Q53" s="101">
        <v>4.5</v>
      </c>
      <c r="R53" s="110">
        <v>9</v>
      </c>
      <c r="S53" s="110"/>
      <c r="T53" s="110"/>
      <c r="U53" s="110"/>
      <c r="V53" s="110"/>
      <c r="W53" s="110"/>
      <c r="X53" s="110"/>
      <c r="Y53" s="110"/>
      <c r="Z53" s="110"/>
      <c r="AA53" s="113"/>
      <c r="AB53" s="110"/>
      <c r="AC53" s="110"/>
      <c r="AD53" s="110"/>
      <c r="AE53" s="109">
        <f t="shared" si="0"/>
        <v>11.5</v>
      </c>
      <c r="AF53" s="112">
        <f t="shared" si="1"/>
        <v>11</v>
      </c>
    </row>
    <row r="54" spans="1:32" ht="12.75">
      <c r="A54" s="67">
        <f t="shared" si="2"/>
        <v>47</v>
      </c>
      <c r="B54" s="131"/>
      <c r="C54" s="127" t="s">
        <v>149</v>
      </c>
      <c r="D54" s="128" t="s">
        <v>14</v>
      </c>
      <c r="E54" s="128">
        <v>1500</v>
      </c>
      <c r="F54" s="127" t="s">
        <v>150</v>
      </c>
      <c r="G54" s="109"/>
      <c r="H54" s="115"/>
      <c r="I54" s="55">
        <v>5</v>
      </c>
      <c r="J54" s="107">
        <v>11</v>
      </c>
      <c r="K54" s="109"/>
      <c r="L54" s="115"/>
      <c r="M54" s="109"/>
      <c r="N54" s="115"/>
      <c r="O54" s="109"/>
      <c r="P54" s="115"/>
      <c r="Q54" s="109"/>
      <c r="R54" s="115"/>
      <c r="S54" s="115"/>
      <c r="T54" s="115"/>
      <c r="U54" s="115"/>
      <c r="V54" s="115"/>
      <c r="W54" s="115"/>
      <c r="X54" s="115"/>
      <c r="Y54" s="115"/>
      <c r="Z54" s="115"/>
      <c r="AA54" s="109"/>
      <c r="AB54" s="115"/>
      <c r="AC54" s="115"/>
      <c r="AD54" s="115"/>
      <c r="AE54" s="109">
        <f t="shared" si="0"/>
        <v>5</v>
      </c>
      <c r="AF54" s="112">
        <f t="shared" si="1"/>
        <v>11</v>
      </c>
    </row>
    <row r="55" spans="1:32" ht="15">
      <c r="A55" s="67">
        <f t="shared" si="2"/>
        <v>48</v>
      </c>
      <c r="B55" s="131"/>
      <c r="C55" s="124" t="s">
        <v>303</v>
      </c>
      <c r="D55" s="37" t="s">
        <v>14</v>
      </c>
      <c r="E55" s="37">
        <v>1816</v>
      </c>
      <c r="F55" s="124" t="s">
        <v>304</v>
      </c>
      <c r="G55" s="109"/>
      <c r="H55" s="115"/>
      <c r="I55" s="115"/>
      <c r="J55" s="115"/>
      <c r="K55" s="109"/>
      <c r="L55" s="115"/>
      <c r="M55" s="109">
        <v>5</v>
      </c>
      <c r="N55" s="110">
        <v>11</v>
      </c>
      <c r="O55" s="113"/>
      <c r="P55" s="110"/>
      <c r="Q55" s="114"/>
      <c r="R55" s="110"/>
      <c r="S55" s="110"/>
      <c r="T55" s="110"/>
      <c r="U55" s="110"/>
      <c r="V55" s="110"/>
      <c r="W55" s="110"/>
      <c r="X55" s="110"/>
      <c r="Y55" s="110"/>
      <c r="Z55" s="110"/>
      <c r="AA55" s="113"/>
      <c r="AB55" s="110"/>
      <c r="AC55" s="110"/>
      <c r="AD55" s="110"/>
      <c r="AE55" s="109">
        <f t="shared" si="0"/>
        <v>5</v>
      </c>
      <c r="AF55" s="112">
        <f t="shared" si="1"/>
        <v>11</v>
      </c>
    </row>
    <row r="56" spans="1:32" ht="15">
      <c r="A56" s="67">
        <f t="shared" si="2"/>
        <v>49</v>
      </c>
      <c r="B56" s="131"/>
      <c r="C56" s="124" t="s">
        <v>63</v>
      </c>
      <c r="D56" s="37" t="s">
        <v>14</v>
      </c>
      <c r="E56" s="37">
        <v>1470</v>
      </c>
      <c r="F56" s="124" t="s">
        <v>36</v>
      </c>
      <c r="G56" s="105">
        <v>4</v>
      </c>
      <c r="H56" s="106">
        <v>1</v>
      </c>
      <c r="I56" s="55">
        <v>3.5</v>
      </c>
      <c r="J56" s="107">
        <v>1</v>
      </c>
      <c r="K56" s="105">
        <v>3</v>
      </c>
      <c r="L56" s="108">
        <v>1</v>
      </c>
      <c r="M56" s="105">
        <v>2.5</v>
      </c>
      <c r="N56" s="110">
        <v>1</v>
      </c>
      <c r="O56" s="109">
        <v>3</v>
      </c>
      <c r="P56" s="110">
        <v>1</v>
      </c>
      <c r="Q56" s="101">
        <v>3</v>
      </c>
      <c r="R56" s="110">
        <v>1</v>
      </c>
      <c r="S56" s="110"/>
      <c r="T56" s="110"/>
      <c r="U56" s="110"/>
      <c r="V56" s="110"/>
      <c r="W56" s="109">
        <v>2</v>
      </c>
      <c r="X56" s="112">
        <v>1</v>
      </c>
      <c r="Y56" s="109">
        <v>2</v>
      </c>
      <c r="Z56" s="112">
        <v>1</v>
      </c>
      <c r="AA56" s="40">
        <v>3</v>
      </c>
      <c r="AB56" s="35">
        <v>1</v>
      </c>
      <c r="AC56" s="40">
        <v>3</v>
      </c>
      <c r="AD56" s="35">
        <v>1</v>
      </c>
      <c r="AE56" s="109">
        <f t="shared" si="0"/>
        <v>29</v>
      </c>
      <c r="AF56" s="112">
        <f t="shared" si="1"/>
        <v>10</v>
      </c>
    </row>
    <row r="57" spans="1:32" ht="15">
      <c r="A57" s="67">
        <f t="shared" si="2"/>
        <v>50</v>
      </c>
      <c r="B57" s="131"/>
      <c r="C57" s="127" t="s">
        <v>174</v>
      </c>
      <c r="D57" s="128" t="s">
        <v>14</v>
      </c>
      <c r="E57" s="128">
        <v>1764</v>
      </c>
      <c r="F57" s="127" t="s">
        <v>175</v>
      </c>
      <c r="G57" s="109"/>
      <c r="H57" s="115"/>
      <c r="I57" s="55">
        <v>3.5</v>
      </c>
      <c r="J57" s="107">
        <v>1</v>
      </c>
      <c r="K57" s="109"/>
      <c r="L57" s="115"/>
      <c r="M57" s="109">
        <v>5</v>
      </c>
      <c r="N57" s="110">
        <v>9</v>
      </c>
      <c r="O57" s="113"/>
      <c r="P57" s="110"/>
      <c r="Q57" s="114"/>
      <c r="R57" s="110"/>
      <c r="S57" s="110"/>
      <c r="T57" s="110"/>
      <c r="U57" s="110"/>
      <c r="V57" s="110"/>
      <c r="W57" s="110"/>
      <c r="X57" s="110"/>
      <c r="Y57" s="110"/>
      <c r="Z57" s="110"/>
      <c r="AA57" s="113"/>
      <c r="AB57" s="110"/>
      <c r="AC57" s="110"/>
      <c r="AD57" s="110"/>
      <c r="AE57" s="109">
        <f t="shared" si="0"/>
        <v>8.5</v>
      </c>
      <c r="AF57" s="112">
        <f t="shared" si="1"/>
        <v>10</v>
      </c>
    </row>
    <row r="58" spans="1:32" ht="15">
      <c r="A58" s="67">
        <f t="shared" si="2"/>
        <v>51</v>
      </c>
      <c r="B58" s="131"/>
      <c r="C58" s="124" t="s">
        <v>495</v>
      </c>
      <c r="D58" s="124" t="s">
        <v>14</v>
      </c>
      <c r="E58" s="142">
        <v>2178</v>
      </c>
      <c r="F58" s="124" t="s">
        <v>414</v>
      </c>
      <c r="G58" s="49"/>
      <c r="H58" s="48"/>
      <c r="I58" s="48"/>
      <c r="J58" s="48"/>
      <c r="K58" s="49"/>
      <c r="L58" s="48"/>
      <c r="M58" s="48"/>
      <c r="N58" s="48"/>
      <c r="O58" s="50"/>
      <c r="P58" s="48"/>
      <c r="Q58" s="49"/>
      <c r="R58" s="48"/>
      <c r="S58" s="48"/>
      <c r="T58" s="48"/>
      <c r="U58" s="48"/>
      <c r="V58" s="48"/>
      <c r="W58" s="48"/>
      <c r="X58" s="48"/>
      <c r="Y58" s="48"/>
      <c r="Z58" s="48"/>
      <c r="AA58" s="40">
        <v>5</v>
      </c>
      <c r="AB58" s="35">
        <v>10</v>
      </c>
      <c r="AC58" s="35"/>
      <c r="AD58" s="35"/>
      <c r="AE58" s="109">
        <f t="shared" si="0"/>
        <v>5</v>
      </c>
      <c r="AF58" s="112">
        <f t="shared" si="1"/>
        <v>10</v>
      </c>
    </row>
    <row r="59" spans="1:32" ht="15">
      <c r="A59" s="67">
        <f t="shared" si="2"/>
        <v>52</v>
      </c>
      <c r="B59" s="131"/>
      <c r="C59" s="124" t="s">
        <v>309</v>
      </c>
      <c r="D59" s="37" t="s">
        <v>14</v>
      </c>
      <c r="E59" s="37">
        <v>1666</v>
      </c>
      <c r="F59" s="124" t="s">
        <v>36</v>
      </c>
      <c r="G59" s="109"/>
      <c r="H59" s="115"/>
      <c r="I59" s="115"/>
      <c r="J59" s="115"/>
      <c r="K59" s="109"/>
      <c r="L59" s="115"/>
      <c r="M59" s="109">
        <v>3.5</v>
      </c>
      <c r="N59" s="110">
        <v>1</v>
      </c>
      <c r="O59" s="109">
        <v>4</v>
      </c>
      <c r="P59" s="110">
        <v>5</v>
      </c>
      <c r="Q59" s="101">
        <v>2.5</v>
      </c>
      <c r="R59" s="110">
        <v>1</v>
      </c>
      <c r="S59" s="110"/>
      <c r="T59" s="110"/>
      <c r="U59" s="110"/>
      <c r="V59" s="110"/>
      <c r="W59" s="110"/>
      <c r="X59" s="110"/>
      <c r="Y59" s="110"/>
      <c r="Z59" s="110"/>
      <c r="AA59" s="40">
        <v>4</v>
      </c>
      <c r="AB59" s="35">
        <v>1</v>
      </c>
      <c r="AC59" s="40">
        <v>3.5</v>
      </c>
      <c r="AD59" s="35">
        <v>1</v>
      </c>
      <c r="AE59" s="109">
        <f t="shared" si="0"/>
        <v>17.5</v>
      </c>
      <c r="AF59" s="112">
        <f t="shared" si="1"/>
        <v>9</v>
      </c>
    </row>
    <row r="60" spans="1:32" ht="15">
      <c r="A60" s="67">
        <f t="shared" si="2"/>
        <v>53</v>
      </c>
      <c r="B60" s="131"/>
      <c r="C60" s="127" t="s">
        <v>162</v>
      </c>
      <c r="D60" s="37" t="s">
        <v>14</v>
      </c>
      <c r="E60" s="37">
        <v>1665</v>
      </c>
      <c r="F60" s="124" t="s">
        <v>244</v>
      </c>
      <c r="G60" s="109"/>
      <c r="H60" s="115"/>
      <c r="I60" s="55">
        <v>4</v>
      </c>
      <c r="J60" s="107">
        <v>2</v>
      </c>
      <c r="K60" s="105">
        <v>3.5</v>
      </c>
      <c r="L60" s="108">
        <v>1</v>
      </c>
      <c r="M60" s="105"/>
      <c r="N60" s="108"/>
      <c r="O60" s="114"/>
      <c r="P60" s="108"/>
      <c r="Q60" s="114"/>
      <c r="R60" s="108"/>
      <c r="S60" s="108"/>
      <c r="T60" s="108"/>
      <c r="U60" s="108"/>
      <c r="V60" s="108"/>
      <c r="W60" s="108"/>
      <c r="X60" s="108"/>
      <c r="Y60" s="109">
        <v>3</v>
      </c>
      <c r="Z60" s="112">
        <v>1</v>
      </c>
      <c r="AA60" s="114"/>
      <c r="AB60" s="112"/>
      <c r="AC60" s="40">
        <v>4</v>
      </c>
      <c r="AD60" s="35">
        <v>5</v>
      </c>
      <c r="AE60" s="109">
        <f t="shared" si="0"/>
        <v>14.5</v>
      </c>
      <c r="AF60" s="112">
        <f t="shared" si="1"/>
        <v>9</v>
      </c>
    </row>
    <row r="61" spans="1:32" ht="12.75">
      <c r="A61" s="67">
        <f t="shared" si="2"/>
        <v>54</v>
      </c>
      <c r="B61" s="131"/>
      <c r="C61" s="124" t="s">
        <v>254</v>
      </c>
      <c r="D61" s="37" t="s">
        <v>14</v>
      </c>
      <c r="E61" s="37">
        <v>1495</v>
      </c>
      <c r="F61" s="124" t="s">
        <v>53</v>
      </c>
      <c r="G61" s="109"/>
      <c r="H61" s="116"/>
      <c r="I61" s="55">
        <v>2.5</v>
      </c>
      <c r="J61" s="107">
        <v>1</v>
      </c>
      <c r="K61" s="105">
        <v>3</v>
      </c>
      <c r="L61" s="108">
        <v>1</v>
      </c>
      <c r="M61" s="105"/>
      <c r="N61" s="108"/>
      <c r="O61" s="114"/>
      <c r="P61" s="108"/>
      <c r="Q61" s="114"/>
      <c r="R61" s="108"/>
      <c r="S61" s="109">
        <v>3</v>
      </c>
      <c r="T61" s="112">
        <v>6</v>
      </c>
      <c r="U61" s="108"/>
      <c r="V61" s="108"/>
      <c r="W61" s="108"/>
      <c r="X61" s="108"/>
      <c r="Y61" s="109">
        <v>2.5</v>
      </c>
      <c r="Z61" s="112">
        <v>1</v>
      </c>
      <c r="AA61" s="114"/>
      <c r="AB61" s="112"/>
      <c r="AC61" s="112"/>
      <c r="AD61" s="112"/>
      <c r="AE61" s="109">
        <f t="shared" si="0"/>
        <v>11</v>
      </c>
      <c r="AF61" s="112">
        <f t="shared" si="1"/>
        <v>9</v>
      </c>
    </row>
    <row r="62" spans="1:32" ht="15">
      <c r="A62" s="67">
        <f t="shared" si="2"/>
        <v>55</v>
      </c>
      <c r="B62" s="131"/>
      <c r="C62" s="124" t="s">
        <v>66</v>
      </c>
      <c r="D62" s="37" t="s">
        <v>14</v>
      </c>
      <c r="E62" s="37">
        <v>1457</v>
      </c>
      <c r="F62" s="124" t="s">
        <v>53</v>
      </c>
      <c r="G62" s="105">
        <v>3.5</v>
      </c>
      <c r="H62" s="106">
        <v>1</v>
      </c>
      <c r="I62" s="55">
        <v>3</v>
      </c>
      <c r="J62" s="107">
        <v>1</v>
      </c>
      <c r="K62" s="105">
        <v>4</v>
      </c>
      <c r="L62" s="108">
        <v>1</v>
      </c>
      <c r="M62" s="105"/>
      <c r="N62" s="108"/>
      <c r="O62" s="114"/>
      <c r="P62" s="108"/>
      <c r="Q62" s="114"/>
      <c r="R62" s="108"/>
      <c r="S62" s="108"/>
      <c r="T62" s="108"/>
      <c r="U62" s="109">
        <v>3</v>
      </c>
      <c r="V62" s="112">
        <v>1</v>
      </c>
      <c r="W62" s="109">
        <v>3</v>
      </c>
      <c r="X62" s="112">
        <v>1</v>
      </c>
      <c r="Y62" s="109">
        <v>2</v>
      </c>
      <c r="Z62" s="112">
        <v>1</v>
      </c>
      <c r="AA62" s="40">
        <v>4</v>
      </c>
      <c r="AB62" s="35">
        <v>1</v>
      </c>
      <c r="AC62" s="40">
        <v>2.5</v>
      </c>
      <c r="AD62" s="35">
        <v>1</v>
      </c>
      <c r="AE62" s="109">
        <f t="shared" si="0"/>
        <v>25</v>
      </c>
      <c r="AF62" s="112">
        <f t="shared" si="1"/>
        <v>8</v>
      </c>
    </row>
    <row r="63" spans="1:32" ht="15">
      <c r="A63" s="67">
        <f t="shared" si="2"/>
        <v>56</v>
      </c>
      <c r="B63" s="131"/>
      <c r="C63" s="124" t="s">
        <v>311</v>
      </c>
      <c r="D63" s="37" t="s">
        <v>14</v>
      </c>
      <c r="E63" s="37">
        <v>1508</v>
      </c>
      <c r="F63" s="124" t="s">
        <v>17</v>
      </c>
      <c r="G63" s="105">
        <v>3</v>
      </c>
      <c r="H63" s="106">
        <v>1</v>
      </c>
      <c r="I63" s="115"/>
      <c r="J63" s="115"/>
      <c r="K63" s="109"/>
      <c r="L63" s="115"/>
      <c r="M63" s="109">
        <v>3.5</v>
      </c>
      <c r="N63" s="110">
        <v>1</v>
      </c>
      <c r="O63" s="113"/>
      <c r="P63" s="110"/>
      <c r="Q63" s="114"/>
      <c r="R63" s="110"/>
      <c r="S63" s="109">
        <v>3</v>
      </c>
      <c r="T63" s="112">
        <v>2</v>
      </c>
      <c r="U63" s="109">
        <v>4</v>
      </c>
      <c r="V63" s="112">
        <v>3</v>
      </c>
      <c r="W63" s="110"/>
      <c r="X63" s="110"/>
      <c r="Y63" s="109">
        <v>4</v>
      </c>
      <c r="Z63" s="112">
        <v>1</v>
      </c>
      <c r="AA63" s="114"/>
      <c r="AB63" s="112"/>
      <c r="AC63" s="112"/>
      <c r="AD63" s="112"/>
      <c r="AE63" s="109">
        <f t="shared" si="0"/>
        <v>17.5</v>
      </c>
      <c r="AF63" s="112">
        <f t="shared" si="1"/>
        <v>8</v>
      </c>
    </row>
    <row r="64" spans="1:32" ht="12.75">
      <c r="A64" s="67">
        <f t="shared" si="2"/>
        <v>57</v>
      </c>
      <c r="B64" s="131"/>
      <c r="C64" s="124" t="s">
        <v>215</v>
      </c>
      <c r="D64" s="37" t="s">
        <v>14</v>
      </c>
      <c r="E64" s="37">
        <v>1922</v>
      </c>
      <c r="F64" s="124" t="s">
        <v>15</v>
      </c>
      <c r="G64" s="109"/>
      <c r="H64" s="116"/>
      <c r="I64" s="116"/>
      <c r="J64" s="116"/>
      <c r="K64" s="105">
        <v>5</v>
      </c>
      <c r="L64" s="108">
        <v>8</v>
      </c>
      <c r="M64" s="105"/>
      <c r="N64" s="108"/>
      <c r="O64" s="114"/>
      <c r="P64" s="108"/>
      <c r="Q64" s="114"/>
      <c r="R64" s="108"/>
      <c r="S64" s="108"/>
      <c r="T64" s="108"/>
      <c r="U64" s="108"/>
      <c r="V64" s="108"/>
      <c r="W64" s="108"/>
      <c r="X64" s="108"/>
      <c r="Y64" s="108"/>
      <c r="Z64" s="108"/>
      <c r="AA64" s="114"/>
      <c r="AB64" s="108"/>
      <c r="AC64" s="108"/>
      <c r="AD64" s="108"/>
      <c r="AE64" s="109">
        <f t="shared" si="0"/>
        <v>5</v>
      </c>
      <c r="AF64" s="112">
        <f t="shared" si="1"/>
        <v>8</v>
      </c>
    </row>
    <row r="65" spans="1:32" ht="15">
      <c r="A65" s="67">
        <f t="shared" si="2"/>
        <v>58</v>
      </c>
      <c r="B65" s="131"/>
      <c r="C65" s="127" t="s">
        <v>172</v>
      </c>
      <c r="D65" s="37" t="s">
        <v>14</v>
      </c>
      <c r="E65" s="37">
        <v>1478</v>
      </c>
      <c r="F65" s="124" t="s">
        <v>32</v>
      </c>
      <c r="G65" s="105">
        <v>4</v>
      </c>
      <c r="H65" s="106">
        <v>1</v>
      </c>
      <c r="I65" s="55">
        <v>3.5</v>
      </c>
      <c r="J65" s="107">
        <v>1</v>
      </c>
      <c r="K65" s="105">
        <v>3</v>
      </c>
      <c r="L65" s="108">
        <v>1</v>
      </c>
      <c r="M65" s="105">
        <v>2.5</v>
      </c>
      <c r="N65" s="110">
        <v>1</v>
      </c>
      <c r="O65" s="109">
        <v>3</v>
      </c>
      <c r="P65" s="110">
        <v>1</v>
      </c>
      <c r="Q65" s="101">
        <v>2.5</v>
      </c>
      <c r="R65" s="110">
        <v>1</v>
      </c>
      <c r="S65" s="110"/>
      <c r="T65" s="110"/>
      <c r="U65" s="110"/>
      <c r="V65" s="110"/>
      <c r="W65" s="110"/>
      <c r="X65" s="110"/>
      <c r="Y65" s="110"/>
      <c r="Z65" s="110"/>
      <c r="AA65" s="40">
        <v>3</v>
      </c>
      <c r="AB65" s="35">
        <v>1</v>
      </c>
      <c r="AC65" s="35"/>
      <c r="AD65" s="35"/>
      <c r="AE65" s="109">
        <f t="shared" si="0"/>
        <v>21.5</v>
      </c>
      <c r="AF65" s="112">
        <f t="shared" si="1"/>
        <v>7</v>
      </c>
    </row>
    <row r="66" spans="1:32" ht="15">
      <c r="A66" s="67">
        <f t="shared" si="2"/>
        <v>59</v>
      </c>
      <c r="C66" s="124" t="s">
        <v>37</v>
      </c>
      <c r="D66" s="37" t="s">
        <v>14</v>
      </c>
      <c r="E66" s="37">
        <v>1593</v>
      </c>
      <c r="F66" s="124" t="s">
        <v>26</v>
      </c>
      <c r="G66" s="105">
        <v>5</v>
      </c>
      <c r="H66" s="106">
        <v>3</v>
      </c>
      <c r="I66" s="55">
        <v>4</v>
      </c>
      <c r="J66" s="107">
        <v>1</v>
      </c>
      <c r="K66" s="109"/>
      <c r="L66" s="115"/>
      <c r="M66" s="109">
        <v>3</v>
      </c>
      <c r="N66" s="110">
        <v>1</v>
      </c>
      <c r="O66" s="113"/>
      <c r="P66" s="110"/>
      <c r="Q66" s="114"/>
      <c r="R66" s="110"/>
      <c r="S66" s="110"/>
      <c r="T66" s="110"/>
      <c r="U66" s="109">
        <v>4</v>
      </c>
      <c r="V66" s="112">
        <v>2</v>
      </c>
      <c r="W66" s="110"/>
      <c r="X66" s="110"/>
      <c r="Y66" s="110"/>
      <c r="Z66" s="110"/>
      <c r="AA66" s="113"/>
      <c r="AB66" s="110"/>
      <c r="AC66" s="110"/>
      <c r="AD66" s="110"/>
      <c r="AE66" s="109">
        <f t="shared" si="0"/>
        <v>16</v>
      </c>
      <c r="AF66" s="112">
        <f t="shared" si="1"/>
        <v>7</v>
      </c>
    </row>
    <row r="67" spans="1:32" ht="15">
      <c r="A67" s="67">
        <f t="shared" si="2"/>
        <v>60</v>
      </c>
      <c r="C67" s="124" t="s">
        <v>42</v>
      </c>
      <c r="D67" s="37" t="s">
        <v>14</v>
      </c>
      <c r="E67" s="142">
        <v>1532</v>
      </c>
      <c r="F67" s="124" t="s">
        <v>20</v>
      </c>
      <c r="G67" s="105">
        <v>4.5</v>
      </c>
      <c r="H67" s="106">
        <v>1</v>
      </c>
      <c r="I67" s="115"/>
      <c r="J67" s="115"/>
      <c r="K67" s="109"/>
      <c r="L67" s="115"/>
      <c r="M67" s="109"/>
      <c r="N67" s="115"/>
      <c r="O67" s="109"/>
      <c r="P67" s="115"/>
      <c r="Q67" s="109"/>
      <c r="R67" s="115"/>
      <c r="S67" s="115"/>
      <c r="T67" s="115"/>
      <c r="U67" s="115"/>
      <c r="V67" s="115"/>
      <c r="W67" s="109">
        <v>4</v>
      </c>
      <c r="X67" s="112">
        <v>5</v>
      </c>
      <c r="Y67" s="115"/>
      <c r="Z67" s="115"/>
      <c r="AA67" s="40">
        <v>4</v>
      </c>
      <c r="AB67" s="35">
        <v>1</v>
      </c>
      <c r="AC67" s="35"/>
      <c r="AD67" s="35"/>
      <c r="AE67" s="109">
        <f t="shared" si="0"/>
        <v>12.5</v>
      </c>
      <c r="AF67" s="112">
        <f t="shared" si="1"/>
        <v>7</v>
      </c>
    </row>
    <row r="68" spans="1:32" ht="15">
      <c r="A68" s="67">
        <f t="shared" si="2"/>
        <v>61</v>
      </c>
      <c r="B68" s="140"/>
      <c r="C68" s="127" t="s">
        <v>379</v>
      </c>
      <c r="D68" s="128" t="s">
        <v>14</v>
      </c>
      <c r="E68" s="128">
        <v>1500</v>
      </c>
      <c r="F68" s="127" t="s">
        <v>409</v>
      </c>
      <c r="G68" s="109"/>
      <c r="H68" s="115"/>
      <c r="I68" s="115"/>
      <c r="J68" s="115"/>
      <c r="K68" s="109"/>
      <c r="L68" s="115"/>
      <c r="M68" s="115"/>
      <c r="N68" s="115"/>
      <c r="O68" s="109"/>
      <c r="P68" s="115"/>
      <c r="Q68" s="101">
        <v>4</v>
      </c>
      <c r="R68" s="110">
        <v>7</v>
      </c>
      <c r="S68" s="110"/>
      <c r="T68" s="110"/>
      <c r="U68" s="110"/>
      <c r="V68" s="110"/>
      <c r="W68" s="110"/>
      <c r="X68" s="110"/>
      <c r="Y68" s="110"/>
      <c r="Z68" s="110"/>
      <c r="AA68" s="113"/>
      <c r="AB68" s="110"/>
      <c r="AC68" s="110"/>
      <c r="AD68" s="110"/>
      <c r="AE68" s="109">
        <f t="shared" si="0"/>
        <v>4</v>
      </c>
      <c r="AF68" s="112">
        <f t="shared" si="1"/>
        <v>7</v>
      </c>
    </row>
    <row r="69" spans="1:32" ht="15">
      <c r="A69" s="67">
        <f t="shared" si="2"/>
        <v>62</v>
      </c>
      <c r="B69" s="140" t="s">
        <v>487</v>
      </c>
      <c r="C69" s="124" t="s">
        <v>52</v>
      </c>
      <c r="D69" s="37" t="s">
        <v>14</v>
      </c>
      <c r="E69" s="37">
        <v>1489</v>
      </c>
      <c r="F69" s="124" t="s">
        <v>53</v>
      </c>
      <c r="G69" s="105">
        <v>4</v>
      </c>
      <c r="H69" s="106">
        <v>1</v>
      </c>
      <c r="I69" s="55">
        <v>3</v>
      </c>
      <c r="J69" s="107">
        <v>1</v>
      </c>
      <c r="K69" s="105">
        <v>2</v>
      </c>
      <c r="L69" s="108">
        <v>1</v>
      </c>
      <c r="M69" s="105"/>
      <c r="N69" s="108"/>
      <c r="O69" s="109">
        <v>3.5</v>
      </c>
      <c r="P69" s="110">
        <v>1</v>
      </c>
      <c r="Q69" s="114"/>
      <c r="R69" s="108"/>
      <c r="S69" s="108"/>
      <c r="T69" s="108"/>
      <c r="U69" s="108"/>
      <c r="V69" s="108"/>
      <c r="W69" s="109">
        <v>3</v>
      </c>
      <c r="X69" s="112">
        <v>1</v>
      </c>
      <c r="Y69" s="109">
        <v>3</v>
      </c>
      <c r="Z69" s="112">
        <v>1</v>
      </c>
      <c r="AA69" s="114"/>
      <c r="AB69" s="112"/>
      <c r="AC69" s="112"/>
      <c r="AD69" s="112"/>
      <c r="AE69" s="109">
        <f t="shared" si="0"/>
        <v>18.5</v>
      </c>
      <c r="AF69" s="112">
        <f t="shared" si="1"/>
        <v>6</v>
      </c>
    </row>
    <row r="70" spans="1:32" ht="15">
      <c r="A70" s="67">
        <f t="shared" si="2"/>
        <v>63</v>
      </c>
      <c r="C70" s="124" t="s">
        <v>74</v>
      </c>
      <c r="D70" s="37" t="s">
        <v>14</v>
      </c>
      <c r="E70" s="37">
        <v>1371</v>
      </c>
      <c r="F70" s="124" t="s">
        <v>53</v>
      </c>
      <c r="G70" s="105">
        <v>3</v>
      </c>
      <c r="H70" s="106">
        <v>1</v>
      </c>
      <c r="I70" s="55">
        <v>2</v>
      </c>
      <c r="J70" s="107">
        <v>1</v>
      </c>
      <c r="K70" s="105">
        <v>2.5</v>
      </c>
      <c r="L70" s="108">
        <v>1</v>
      </c>
      <c r="M70" s="105"/>
      <c r="N70" s="108"/>
      <c r="O70" s="114"/>
      <c r="P70" s="108"/>
      <c r="Q70" s="114"/>
      <c r="R70" s="108"/>
      <c r="S70" s="108"/>
      <c r="T70" s="108"/>
      <c r="U70" s="108"/>
      <c r="V70" s="108"/>
      <c r="W70" s="108"/>
      <c r="X70" s="108"/>
      <c r="Y70" s="109">
        <v>1</v>
      </c>
      <c r="Z70" s="112">
        <v>1</v>
      </c>
      <c r="AA70" s="40">
        <v>3</v>
      </c>
      <c r="AB70" s="35">
        <v>1</v>
      </c>
      <c r="AC70" s="40">
        <v>3</v>
      </c>
      <c r="AD70" s="35">
        <v>1</v>
      </c>
      <c r="AE70" s="109">
        <f t="shared" si="0"/>
        <v>14.5</v>
      </c>
      <c r="AF70" s="112">
        <f t="shared" si="1"/>
        <v>6</v>
      </c>
    </row>
    <row r="71" spans="1:32" ht="15">
      <c r="A71" s="67">
        <f t="shared" si="2"/>
        <v>64</v>
      </c>
      <c r="C71" s="124" t="s">
        <v>51</v>
      </c>
      <c r="D71" s="37" t="s">
        <v>14</v>
      </c>
      <c r="E71" s="37">
        <v>1833</v>
      </c>
      <c r="F71" s="124" t="s">
        <v>20</v>
      </c>
      <c r="G71" s="105">
        <v>4</v>
      </c>
      <c r="H71" s="106">
        <v>1</v>
      </c>
      <c r="I71" s="115"/>
      <c r="J71" s="115"/>
      <c r="K71" s="109"/>
      <c r="L71" s="115"/>
      <c r="M71" s="109"/>
      <c r="N71" s="115"/>
      <c r="O71" s="109"/>
      <c r="P71" s="115"/>
      <c r="Q71" s="109"/>
      <c r="R71" s="115"/>
      <c r="S71" s="115"/>
      <c r="T71" s="115"/>
      <c r="U71" s="115"/>
      <c r="V71" s="115"/>
      <c r="W71" s="109">
        <v>3.5</v>
      </c>
      <c r="X71" s="112">
        <v>1</v>
      </c>
      <c r="Y71" s="115"/>
      <c r="Z71" s="115"/>
      <c r="AA71" s="40">
        <v>4.5</v>
      </c>
      <c r="AB71" s="35">
        <v>4</v>
      </c>
      <c r="AC71" s="35"/>
      <c r="AD71" s="35"/>
      <c r="AE71" s="109">
        <f t="shared" si="0"/>
        <v>12</v>
      </c>
      <c r="AF71" s="112">
        <f t="shared" si="1"/>
        <v>6</v>
      </c>
    </row>
    <row r="72" spans="1:32" ht="12.75">
      <c r="A72" s="67">
        <f t="shared" si="2"/>
        <v>65</v>
      </c>
      <c r="C72" s="124" t="s">
        <v>47</v>
      </c>
      <c r="D72" s="37" t="s">
        <v>14</v>
      </c>
      <c r="E72" s="37">
        <v>1727</v>
      </c>
      <c r="F72" s="124" t="s">
        <v>17</v>
      </c>
      <c r="G72" s="105">
        <v>4</v>
      </c>
      <c r="H72" s="106">
        <v>1</v>
      </c>
      <c r="I72" s="115"/>
      <c r="J72" s="115"/>
      <c r="K72" s="109"/>
      <c r="L72" s="115"/>
      <c r="M72" s="109"/>
      <c r="N72" s="115"/>
      <c r="O72" s="109"/>
      <c r="P72" s="115"/>
      <c r="Q72" s="109"/>
      <c r="R72" s="115"/>
      <c r="S72" s="115"/>
      <c r="T72" s="115"/>
      <c r="U72" s="109">
        <v>4</v>
      </c>
      <c r="V72" s="112">
        <v>4</v>
      </c>
      <c r="W72" s="115"/>
      <c r="X72" s="115"/>
      <c r="Y72" s="109">
        <v>4</v>
      </c>
      <c r="Z72" s="112">
        <v>1</v>
      </c>
      <c r="AA72" s="114"/>
      <c r="AB72" s="112"/>
      <c r="AC72" s="112"/>
      <c r="AD72" s="112"/>
      <c r="AE72" s="109">
        <f aca="true" t="shared" si="3" ref="AE72:AE135">G72+I72+K72+M72+O72+Q72+S72+U72+W72+Y72+AA72+AC72</f>
        <v>12</v>
      </c>
      <c r="AF72" s="112">
        <f aca="true" t="shared" si="4" ref="AF72:AF135">H72+J72+L72+N72+P72+R72+T72+V72+X72+Z72+AB72+AD72</f>
        <v>6</v>
      </c>
    </row>
    <row r="73" spans="1:32" ht="15">
      <c r="A73" s="67">
        <f t="shared" si="2"/>
        <v>66</v>
      </c>
      <c r="C73" s="124" t="s">
        <v>38</v>
      </c>
      <c r="D73" s="37" t="s">
        <v>14</v>
      </c>
      <c r="E73" s="37">
        <v>1678</v>
      </c>
      <c r="F73" s="124" t="s">
        <v>20</v>
      </c>
      <c r="G73" s="105">
        <v>5</v>
      </c>
      <c r="H73" s="106">
        <v>2</v>
      </c>
      <c r="I73" s="115"/>
      <c r="J73" s="115"/>
      <c r="K73" s="109"/>
      <c r="L73" s="115"/>
      <c r="M73" s="109"/>
      <c r="N73" s="115"/>
      <c r="O73" s="109">
        <v>4</v>
      </c>
      <c r="P73" s="110">
        <v>3</v>
      </c>
      <c r="Q73" s="109"/>
      <c r="R73" s="115"/>
      <c r="S73" s="115"/>
      <c r="T73" s="115"/>
      <c r="U73" s="115"/>
      <c r="V73" s="115"/>
      <c r="W73" s="109">
        <v>3</v>
      </c>
      <c r="X73" s="112">
        <v>1</v>
      </c>
      <c r="Y73" s="115"/>
      <c r="Z73" s="115"/>
      <c r="AA73" s="109"/>
      <c r="AB73" s="115"/>
      <c r="AC73" s="115"/>
      <c r="AD73" s="115"/>
      <c r="AE73" s="109">
        <f t="shared" si="3"/>
        <v>12</v>
      </c>
      <c r="AF73" s="112">
        <f t="shared" si="4"/>
        <v>6</v>
      </c>
    </row>
    <row r="74" spans="1:32" ht="15">
      <c r="A74" s="67">
        <f aca="true" t="shared" si="5" ref="A74:A137">A73+1</f>
        <v>67</v>
      </c>
      <c r="C74" s="124" t="s">
        <v>248</v>
      </c>
      <c r="D74" s="37" t="s">
        <v>14</v>
      </c>
      <c r="E74" s="37">
        <v>1582</v>
      </c>
      <c r="F74" s="124" t="s">
        <v>217</v>
      </c>
      <c r="G74" s="109"/>
      <c r="H74" s="116"/>
      <c r="I74" s="55">
        <v>3.5</v>
      </c>
      <c r="J74" s="107">
        <v>1</v>
      </c>
      <c r="K74" s="105">
        <v>3.5</v>
      </c>
      <c r="L74" s="108">
        <v>1</v>
      </c>
      <c r="M74" s="105">
        <v>4</v>
      </c>
      <c r="N74" s="110">
        <v>1</v>
      </c>
      <c r="O74" s="113"/>
      <c r="P74" s="110"/>
      <c r="Q74" s="114"/>
      <c r="R74" s="110"/>
      <c r="S74" s="110"/>
      <c r="T74" s="110"/>
      <c r="U74" s="109">
        <v>2</v>
      </c>
      <c r="V74" s="112">
        <v>1</v>
      </c>
      <c r="W74" s="110"/>
      <c r="X74" s="110"/>
      <c r="Y74" s="109">
        <v>3</v>
      </c>
      <c r="Z74" s="112">
        <v>1</v>
      </c>
      <c r="AA74" s="114"/>
      <c r="AB74" s="112"/>
      <c r="AC74" s="112"/>
      <c r="AD74" s="112"/>
      <c r="AE74" s="109">
        <f t="shared" si="3"/>
        <v>16</v>
      </c>
      <c r="AF74" s="112">
        <f t="shared" si="4"/>
        <v>5</v>
      </c>
    </row>
    <row r="75" spans="1:32" ht="15">
      <c r="A75" s="67">
        <f t="shared" si="5"/>
        <v>68</v>
      </c>
      <c r="C75" s="124" t="s">
        <v>245</v>
      </c>
      <c r="D75" s="37" t="s">
        <v>14</v>
      </c>
      <c r="E75" s="37">
        <v>1523</v>
      </c>
      <c r="F75" s="124" t="s">
        <v>53</v>
      </c>
      <c r="G75" s="109"/>
      <c r="H75" s="116"/>
      <c r="I75" s="116"/>
      <c r="J75" s="116"/>
      <c r="K75" s="105">
        <v>3.5</v>
      </c>
      <c r="L75" s="108">
        <v>1</v>
      </c>
      <c r="M75" s="105">
        <v>0</v>
      </c>
      <c r="N75" s="110">
        <v>1</v>
      </c>
      <c r="O75" s="113"/>
      <c r="P75" s="110"/>
      <c r="Q75" s="114"/>
      <c r="R75" s="110"/>
      <c r="S75" s="110"/>
      <c r="T75" s="110"/>
      <c r="U75" s="110"/>
      <c r="V75" s="110"/>
      <c r="W75" s="109">
        <v>3</v>
      </c>
      <c r="X75" s="112">
        <v>1</v>
      </c>
      <c r="Y75" s="109">
        <v>3</v>
      </c>
      <c r="Z75" s="112">
        <v>1</v>
      </c>
      <c r="AA75" s="114"/>
      <c r="AB75" s="112"/>
      <c r="AC75" s="40">
        <v>3</v>
      </c>
      <c r="AD75" s="35">
        <v>1</v>
      </c>
      <c r="AE75" s="109">
        <f t="shared" si="3"/>
        <v>12.5</v>
      </c>
      <c r="AF75" s="112">
        <f t="shared" si="4"/>
        <v>5</v>
      </c>
    </row>
    <row r="76" spans="1:32" ht="15">
      <c r="A76" s="67">
        <f t="shared" si="5"/>
        <v>69</v>
      </c>
      <c r="B76" s="140"/>
      <c r="C76" s="127" t="s">
        <v>166</v>
      </c>
      <c r="D76" s="37" t="s">
        <v>14</v>
      </c>
      <c r="E76" s="128">
        <v>1576</v>
      </c>
      <c r="F76" s="127" t="s">
        <v>148</v>
      </c>
      <c r="G76" s="109"/>
      <c r="H76" s="115"/>
      <c r="I76" s="55">
        <v>4</v>
      </c>
      <c r="J76" s="107">
        <v>1</v>
      </c>
      <c r="K76" s="109"/>
      <c r="L76" s="115"/>
      <c r="M76" s="109"/>
      <c r="N76" s="115"/>
      <c r="O76" s="109"/>
      <c r="P76" s="115"/>
      <c r="Q76" s="109"/>
      <c r="R76" s="115"/>
      <c r="S76" s="115"/>
      <c r="T76" s="115"/>
      <c r="U76" s="115"/>
      <c r="V76" s="115"/>
      <c r="W76" s="115"/>
      <c r="X76" s="115"/>
      <c r="Y76" s="109">
        <v>4</v>
      </c>
      <c r="Z76" s="112">
        <v>1</v>
      </c>
      <c r="AA76" s="40">
        <v>4</v>
      </c>
      <c r="AB76" s="35">
        <v>3</v>
      </c>
      <c r="AC76" s="35"/>
      <c r="AD76" s="35"/>
      <c r="AE76" s="109">
        <f t="shared" si="3"/>
        <v>12</v>
      </c>
      <c r="AF76" s="112">
        <f t="shared" si="4"/>
        <v>5</v>
      </c>
    </row>
    <row r="77" spans="1:32" ht="15">
      <c r="A77" s="67">
        <f t="shared" si="5"/>
        <v>70</v>
      </c>
      <c r="B77" s="140"/>
      <c r="C77" s="124" t="s">
        <v>249</v>
      </c>
      <c r="D77" s="37" t="s">
        <v>14</v>
      </c>
      <c r="E77" s="142">
        <v>1216</v>
      </c>
      <c r="F77" s="124" t="s">
        <v>20</v>
      </c>
      <c r="G77" s="109"/>
      <c r="H77" s="116"/>
      <c r="I77" s="116"/>
      <c r="J77" s="116"/>
      <c r="K77" s="105">
        <v>3.5</v>
      </c>
      <c r="L77" s="108">
        <v>1</v>
      </c>
      <c r="M77" s="105"/>
      <c r="N77" s="108"/>
      <c r="O77" s="109">
        <v>3.5</v>
      </c>
      <c r="P77" s="110">
        <v>1</v>
      </c>
      <c r="Q77" s="114"/>
      <c r="R77" s="108"/>
      <c r="S77" s="108"/>
      <c r="T77" s="108"/>
      <c r="U77" s="108"/>
      <c r="V77" s="108"/>
      <c r="W77" s="109">
        <v>3</v>
      </c>
      <c r="X77" s="112">
        <v>1</v>
      </c>
      <c r="Y77" s="108"/>
      <c r="Z77" s="108"/>
      <c r="AA77" s="40">
        <v>4</v>
      </c>
      <c r="AB77" s="35">
        <v>1</v>
      </c>
      <c r="AC77" s="35"/>
      <c r="AD77" s="35"/>
      <c r="AE77" s="109">
        <f t="shared" si="3"/>
        <v>14</v>
      </c>
      <c r="AF77" s="112">
        <f t="shared" si="4"/>
        <v>4</v>
      </c>
    </row>
    <row r="78" spans="1:32" ht="15">
      <c r="A78" s="67">
        <f t="shared" si="5"/>
        <v>71</v>
      </c>
      <c r="C78" s="124" t="s">
        <v>247</v>
      </c>
      <c r="D78" s="37" t="s">
        <v>14</v>
      </c>
      <c r="E78" s="37">
        <v>1595</v>
      </c>
      <c r="F78" s="124" t="s">
        <v>217</v>
      </c>
      <c r="G78" s="109"/>
      <c r="H78" s="116"/>
      <c r="I78" s="55">
        <v>4</v>
      </c>
      <c r="J78" s="107">
        <v>1</v>
      </c>
      <c r="K78" s="105">
        <v>3.5</v>
      </c>
      <c r="L78" s="108">
        <v>1</v>
      </c>
      <c r="M78" s="105">
        <v>2.5</v>
      </c>
      <c r="N78" s="110">
        <v>1</v>
      </c>
      <c r="O78" s="113"/>
      <c r="P78" s="110"/>
      <c r="Q78" s="114"/>
      <c r="R78" s="110"/>
      <c r="S78" s="110"/>
      <c r="T78" s="110"/>
      <c r="U78" s="110"/>
      <c r="V78" s="110"/>
      <c r="W78" s="110"/>
      <c r="X78" s="110"/>
      <c r="Y78" s="109">
        <v>3.5</v>
      </c>
      <c r="Z78" s="112">
        <v>1</v>
      </c>
      <c r="AA78" s="114"/>
      <c r="AB78" s="112"/>
      <c r="AC78" s="112"/>
      <c r="AD78" s="112"/>
      <c r="AE78" s="109">
        <f t="shared" si="3"/>
        <v>13.5</v>
      </c>
      <c r="AF78" s="112">
        <f t="shared" si="4"/>
        <v>4</v>
      </c>
    </row>
    <row r="79" spans="1:32" ht="15">
      <c r="A79" s="67">
        <f t="shared" si="5"/>
        <v>72</v>
      </c>
      <c r="C79" s="124" t="s">
        <v>56</v>
      </c>
      <c r="D79" s="37" t="s">
        <v>14</v>
      </c>
      <c r="E79" s="37">
        <v>1384</v>
      </c>
      <c r="F79" s="124" t="s">
        <v>20</v>
      </c>
      <c r="G79" s="105">
        <v>4</v>
      </c>
      <c r="H79" s="106">
        <v>1</v>
      </c>
      <c r="I79" s="115"/>
      <c r="J79" s="115"/>
      <c r="K79" s="109"/>
      <c r="L79" s="115"/>
      <c r="M79" s="109"/>
      <c r="N79" s="115"/>
      <c r="O79" s="109">
        <v>3.5</v>
      </c>
      <c r="P79" s="110">
        <v>1</v>
      </c>
      <c r="Q79" s="109"/>
      <c r="R79" s="115"/>
      <c r="S79" s="115"/>
      <c r="T79" s="115"/>
      <c r="U79" s="115"/>
      <c r="V79" s="115"/>
      <c r="W79" s="115"/>
      <c r="X79" s="115"/>
      <c r="Y79" s="109">
        <v>2.5</v>
      </c>
      <c r="Z79" s="112">
        <v>1</v>
      </c>
      <c r="AA79" s="40">
        <v>3.5</v>
      </c>
      <c r="AB79" s="35">
        <v>1</v>
      </c>
      <c r="AC79" s="35"/>
      <c r="AD79" s="35"/>
      <c r="AE79" s="109">
        <f t="shared" si="3"/>
        <v>13.5</v>
      </c>
      <c r="AF79" s="112">
        <f t="shared" si="4"/>
        <v>4</v>
      </c>
    </row>
    <row r="80" spans="1:32" ht="15">
      <c r="A80" s="67">
        <f t="shared" si="5"/>
        <v>73</v>
      </c>
      <c r="C80" s="124" t="s">
        <v>48</v>
      </c>
      <c r="D80" s="37" t="s">
        <v>14</v>
      </c>
      <c r="E80" s="37">
        <v>1651</v>
      </c>
      <c r="F80" s="143" t="s">
        <v>386</v>
      </c>
      <c r="G80" s="105">
        <v>4</v>
      </c>
      <c r="H80" s="106">
        <v>1</v>
      </c>
      <c r="I80" s="55">
        <v>3</v>
      </c>
      <c r="J80" s="107">
        <v>1</v>
      </c>
      <c r="K80" s="105">
        <v>3</v>
      </c>
      <c r="L80" s="108">
        <v>1</v>
      </c>
      <c r="M80" s="105"/>
      <c r="N80" s="108"/>
      <c r="O80" s="114"/>
      <c r="P80" s="108"/>
      <c r="Q80" s="114"/>
      <c r="R80" s="108"/>
      <c r="S80" s="108"/>
      <c r="T80" s="108"/>
      <c r="U80" s="108"/>
      <c r="V80" s="108"/>
      <c r="W80" s="108"/>
      <c r="X80" s="108"/>
      <c r="Y80" s="108"/>
      <c r="Z80" s="108"/>
      <c r="AA80" s="114"/>
      <c r="AB80" s="108"/>
      <c r="AC80" s="40">
        <v>3</v>
      </c>
      <c r="AD80" s="35">
        <v>1</v>
      </c>
      <c r="AE80" s="109">
        <f t="shared" si="3"/>
        <v>13</v>
      </c>
      <c r="AF80" s="112">
        <f t="shared" si="4"/>
        <v>4</v>
      </c>
    </row>
    <row r="81" spans="1:32" ht="15">
      <c r="A81" s="67">
        <f t="shared" si="5"/>
        <v>74</v>
      </c>
      <c r="C81" s="124" t="s">
        <v>57</v>
      </c>
      <c r="D81" s="37" t="s">
        <v>14</v>
      </c>
      <c r="E81" s="37">
        <v>1583</v>
      </c>
      <c r="F81" s="124" t="s">
        <v>26</v>
      </c>
      <c r="G81" s="105">
        <v>4</v>
      </c>
      <c r="H81" s="106">
        <v>1</v>
      </c>
      <c r="I81" s="55">
        <v>3.5</v>
      </c>
      <c r="J81" s="107">
        <v>1</v>
      </c>
      <c r="K81" s="109"/>
      <c r="L81" s="115"/>
      <c r="M81" s="109">
        <v>2.5</v>
      </c>
      <c r="N81" s="110">
        <v>1</v>
      </c>
      <c r="O81" s="113"/>
      <c r="P81" s="110"/>
      <c r="Q81" s="114"/>
      <c r="R81" s="110"/>
      <c r="S81" s="110"/>
      <c r="T81" s="110"/>
      <c r="U81" s="109">
        <v>3</v>
      </c>
      <c r="V81" s="112">
        <v>1</v>
      </c>
      <c r="W81" s="110"/>
      <c r="X81" s="110"/>
      <c r="Y81" s="110"/>
      <c r="Z81" s="110"/>
      <c r="AA81" s="113"/>
      <c r="AB81" s="110"/>
      <c r="AC81" s="110"/>
      <c r="AD81" s="110"/>
      <c r="AE81" s="109">
        <f t="shared" si="3"/>
        <v>13</v>
      </c>
      <c r="AF81" s="112">
        <f t="shared" si="4"/>
        <v>4</v>
      </c>
    </row>
    <row r="82" spans="1:32" ht="15">
      <c r="A82" s="67">
        <f t="shared" si="5"/>
        <v>75</v>
      </c>
      <c r="C82" s="124" t="s">
        <v>241</v>
      </c>
      <c r="D82" s="37" t="s">
        <v>14</v>
      </c>
      <c r="E82" s="37">
        <v>1640</v>
      </c>
      <c r="F82" s="124" t="s">
        <v>30</v>
      </c>
      <c r="G82" s="109"/>
      <c r="H82" s="116"/>
      <c r="I82" s="116"/>
      <c r="J82" s="116"/>
      <c r="K82" s="105">
        <v>3.5</v>
      </c>
      <c r="L82" s="108">
        <v>1</v>
      </c>
      <c r="M82" s="105">
        <v>2.5</v>
      </c>
      <c r="N82" s="110">
        <v>1</v>
      </c>
      <c r="O82" s="113"/>
      <c r="P82" s="110"/>
      <c r="Q82" s="114"/>
      <c r="R82" s="110"/>
      <c r="S82" s="110"/>
      <c r="T82" s="110"/>
      <c r="U82" s="110"/>
      <c r="V82" s="110"/>
      <c r="W82" s="110"/>
      <c r="X82" s="110"/>
      <c r="Y82" s="110"/>
      <c r="Z82" s="110"/>
      <c r="AA82" s="113"/>
      <c r="AB82" s="110"/>
      <c r="AC82" s="40">
        <v>4</v>
      </c>
      <c r="AD82" s="35">
        <v>2</v>
      </c>
      <c r="AE82" s="109">
        <f t="shared" si="3"/>
        <v>10</v>
      </c>
      <c r="AF82" s="112">
        <f t="shared" si="4"/>
        <v>4</v>
      </c>
    </row>
    <row r="83" spans="1:32" ht="15">
      <c r="A83" s="67">
        <f t="shared" si="5"/>
        <v>76</v>
      </c>
      <c r="B83" s="140"/>
      <c r="C83" s="124" t="s">
        <v>109</v>
      </c>
      <c r="D83" s="37" t="s">
        <v>14</v>
      </c>
      <c r="E83" s="37">
        <v>1050</v>
      </c>
      <c r="F83" s="124" t="s">
        <v>20</v>
      </c>
      <c r="G83" s="105">
        <v>1</v>
      </c>
      <c r="H83" s="106">
        <v>1</v>
      </c>
      <c r="I83" s="115"/>
      <c r="J83" s="115"/>
      <c r="K83" s="109"/>
      <c r="L83" s="115"/>
      <c r="M83" s="109"/>
      <c r="N83" s="115"/>
      <c r="O83" s="109">
        <v>2.5</v>
      </c>
      <c r="P83" s="110">
        <v>1</v>
      </c>
      <c r="Q83" s="109"/>
      <c r="R83" s="115"/>
      <c r="S83" s="115"/>
      <c r="T83" s="115"/>
      <c r="U83" s="115"/>
      <c r="V83" s="115"/>
      <c r="W83" s="115"/>
      <c r="X83" s="115"/>
      <c r="Y83" s="109">
        <v>1</v>
      </c>
      <c r="Z83" s="112">
        <v>1</v>
      </c>
      <c r="AA83" s="40">
        <v>2</v>
      </c>
      <c r="AB83" s="35">
        <v>1</v>
      </c>
      <c r="AC83" s="35"/>
      <c r="AD83" s="35"/>
      <c r="AE83" s="109">
        <f t="shared" si="3"/>
        <v>6.5</v>
      </c>
      <c r="AF83" s="112">
        <f t="shared" si="4"/>
        <v>4</v>
      </c>
    </row>
    <row r="84" spans="1:32" ht="12.75">
      <c r="A84" s="67">
        <f t="shared" si="5"/>
        <v>77</v>
      </c>
      <c r="C84" s="124" t="s">
        <v>445</v>
      </c>
      <c r="D84" s="37" t="s">
        <v>14</v>
      </c>
      <c r="E84" s="37">
        <v>1506</v>
      </c>
      <c r="F84" s="124" t="s">
        <v>159</v>
      </c>
      <c r="G84" s="49"/>
      <c r="H84" s="48"/>
      <c r="I84" s="48"/>
      <c r="J84" s="48"/>
      <c r="K84" s="49"/>
      <c r="L84" s="48"/>
      <c r="M84" s="48"/>
      <c r="N84" s="48"/>
      <c r="O84" s="50"/>
      <c r="P84" s="48"/>
      <c r="Q84" s="49"/>
      <c r="R84" s="48"/>
      <c r="S84" s="48"/>
      <c r="T84" s="48"/>
      <c r="U84" s="48"/>
      <c r="V84" s="48"/>
      <c r="W84" s="109">
        <v>4</v>
      </c>
      <c r="X84" s="112">
        <v>3</v>
      </c>
      <c r="Y84" s="109">
        <v>2</v>
      </c>
      <c r="Z84" s="112">
        <v>1</v>
      </c>
      <c r="AA84" s="114"/>
      <c r="AB84" s="112"/>
      <c r="AC84" s="112"/>
      <c r="AD84" s="112"/>
      <c r="AE84" s="109">
        <f t="shared" si="3"/>
        <v>6</v>
      </c>
      <c r="AF84" s="112">
        <f t="shared" si="4"/>
        <v>4</v>
      </c>
    </row>
    <row r="85" spans="1:32" ht="15">
      <c r="A85" s="67">
        <f t="shared" si="5"/>
        <v>78</v>
      </c>
      <c r="C85" s="124" t="s">
        <v>246</v>
      </c>
      <c r="D85" s="37" t="s">
        <v>14</v>
      </c>
      <c r="E85" s="37">
        <v>1553</v>
      </c>
      <c r="F85" s="124" t="s">
        <v>36</v>
      </c>
      <c r="G85" s="109"/>
      <c r="H85" s="116"/>
      <c r="I85" s="116"/>
      <c r="J85" s="116"/>
      <c r="K85" s="105">
        <v>3.5</v>
      </c>
      <c r="L85" s="108">
        <v>1</v>
      </c>
      <c r="M85" s="105">
        <v>3</v>
      </c>
      <c r="N85" s="110">
        <v>1</v>
      </c>
      <c r="O85" s="109">
        <v>3.5</v>
      </c>
      <c r="P85" s="110">
        <v>1</v>
      </c>
      <c r="Q85" s="114"/>
      <c r="R85" s="110"/>
      <c r="S85" s="110"/>
      <c r="T85" s="110"/>
      <c r="U85" s="110"/>
      <c r="V85" s="110"/>
      <c r="W85" s="110"/>
      <c r="X85" s="110"/>
      <c r="Y85" s="110"/>
      <c r="Z85" s="110"/>
      <c r="AA85" s="113"/>
      <c r="AB85" s="110"/>
      <c r="AC85" s="110"/>
      <c r="AD85" s="110"/>
      <c r="AE85" s="109">
        <f t="shared" si="3"/>
        <v>10</v>
      </c>
      <c r="AF85" s="112">
        <f t="shared" si="4"/>
        <v>3</v>
      </c>
    </row>
    <row r="86" spans="1:32" ht="15">
      <c r="A86" s="67">
        <f t="shared" si="5"/>
        <v>79</v>
      </c>
      <c r="B86" s="140"/>
      <c r="C86" s="124" t="s">
        <v>62</v>
      </c>
      <c r="D86" s="37" t="s">
        <v>14</v>
      </c>
      <c r="E86" s="37">
        <v>1476</v>
      </c>
      <c r="F86" s="127" t="s">
        <v>386</v>
      </c>
      <c r="G86" s="105">
        <v>4</v>
      </c>
      <c r="H86" s="106">
        <v>1</v>
      </c>
      <c r="I86" s="55">
        <v>2</v>
      </c>
      <c r="J86" s="107">
        <v>1</v>
      </c>
      <c r="K86" s="109"/>
      <c r="L86" s="115"/>
      <c r="M86" s="109"/>
      <c r="N86" s="115"/>
      <c r="O86" s="109"/>
      <c r="P86" s="115"/>
      <c r="Q86" s="101">
        <v>3.5</v>
      </c>
      <c r="R86" s="110">
        <v>1</v>
      </c>
      <c r="S86" s="110"/>
      <c r="T86" s="110"/>
      <c r="U86" s="110"/>
      <c r="V86" s="110"/>
      <c r="W86" s="110"/>
      <c r="X86" s="110"/>
      <c r="Y86" s="110"/>
      <c r="Z86" s="110"/>
      <c r="AA86" s="113"/>
      <c r="AB86" s="110"/>
      <c r="AC86" s="110"/>
      <c r="AD86" s="110"/>
      <c r="AE86" s="109">
        <f t="shared" si="3"/>
        <v>9.5</v>
      </c>
      <c r="AF86" s="112">
        <f t="shared" si="4"/>
        <v>3</v>
      </c>
    </row>
    <row r="87" spans="1:32" ht="15">
      <c r="A87" s="67">
        <f t="shared" si="5"/>
        <v>80</v>
      </c>
      <c r="B87" s="140"/>
      <c r="C87" s="124" t="s">
        <v>76</v>
      </c>
      <c r="D87" s="37" t="s">
        <v>14</v>
      </c>
      <c r="E87" s="128">
        <v>1410</v>
      </c>
      <c r="F87" s="124" t="s">
        <v>73</v>
      </c>
      <c r="G87" s="105">
        <v>3</v>
      </c>
      <c r="H87" s="106">
        <v>1</v>
      </c>
      <c r="I87" s="115"/>
      <c r="J87" s="115"/>
      <c r="K87" s="109"/>
      <c r="L87" s="115"/>
      <c r="M87" s="109"/>
      <c r="N87" s="115"/>
      <c r="O87" s="109">
        <v>2.5</v>
      </c>
      <c r="P87" s="110">
        <v>1</v>
      </c>
      <c r="Q87" s="109"/>
      <c r="R87" s="115"/>
      <c r="S87" s="115"/>
      <c r="T87" s="115"/>
      <c r="U87" s="115"/>
      <c r="V87" s="115"/>
      <c r="W87" s="115"/>
      <c r="X87" s="115"/>
      <c r="Y87" s="115"/>
      <c r="Z87" s="115"/>
      <c r="AA87" s="40">
        <v>4</v>
      </c>
      <c r="AB87" s="35">
        <v>1</v>
      </c>
      <c r="AC87" s="35"/>
      <c r="AD87" s="35"/>
      <c r="AE87" s="109">
        <f t="shared" si="3"/>
        <v>9.5</v>
      </c>
      <c r="AF87" s="112">
        <f t="shared" si="4"/>
        <v>3</v>
      </c>
    </row>
    <row r="88" spans="1:32" ht="15">
      <c r="A88" s="67">
        <f t="shared" si="5"/>
        <v>81</v>
      </c>
      <c r="B88" s="140"/>
      <c r="C88" s="127" t="s">
        <v>356</v>
      </c>
      <c r="D88" s="128" t="s">
        <v>14</v>
      </c>
      <c r="E88" s="128">
        <v>1500</v>
      </c>
      <c r="F88" s="127" t="s">
        <v>20</v>
      </c>
      <c r="G88" s="109"/>
      <c r="H88" s="115"/>
      <c r="I88" s="115"/>
      <c r="J88" s="115"/>
      <c r="K88" s="109"/>
      <c r="L88" s="115"/>
      <c r="M88" s="115"/>
      <c r="N88" s="115"/>
      <c r="O88" s="109">
        <v>3</v>
      </c>
      <c r="P88" s="110">
        <v>1</v>
      </c>
      <c r="Q88" s="109"/>
      <c r="R88" s="115"/>
      <c r="S88" s="115"/>
      <c r="T88" s="115"/>
      <c r="U88" s="115"/>
      <c r="V88" s="115"/>
      <c r="W88" s="109">
        <v>3</v>
      </c>
      <c r="X88" s="112">
        <v>1</v>
      </c>
      <c r="Y88" s="115"/>
      <c r="Z88" s="115"/>
      <c r="AA88" s="40">
        <v>2.5</v>
      </c>
      <c r="AB88" s="35">
        <v>1</v>
      </c>
      <c r="AC88" s="35"/>
      <c r="AD88" s="35"/>
      <c r="AE88" s="109">
        <f t="shared" si="3"/>
        <v>8.5</v>
      </c>
      <c r="AF88" s="112">
        <f t="shared" si="4"/>
        <v>3</v>
      </c>
    </row>
    <row r="89" spans="1:32" ht="15">
      <c r="A89" s="67">
        <f t="shared" si="5"/>
        <v>82</v>
      </c>
      <c r="C89" s="124" t="s">
        <v>80</v>
      </c>
      <c r="D89" s="37" t="s">
        <v>14</v>
      </c>
      <c r="E89" s="37">
        <v>1423</v>
      </c>
      <c r="F89" s="124" t="s">
        <v>26</v>
      </c>
      <c r="G89" s="105">
        <v>3</v>
      </c>
      <c r="H89" s="106">
        <v>1</v>
      </c>
      <c r="I89" s="55">
        <v>3</v>
      </c>
      <c r="J89" s="107">
        <v>1</v>
      </c>
      <c r="K89" s="109"/>
      <c r="L89" s="115"/>
      <c r="M89" s="109">
        <v>2.5</v>
      </c>
      <c r="N89" s="110">
        <v>1</v>
      </c>
      <c r="O89" s="113"/>
      <c r="P89" s="110"/>
      <c r="Q89" s="114"/>
      <c r="R89" s="110"/>
      <c r="S89" s="110"/>
      <c r="T89" s="110"/>
      <c r="U89" s="110"/>
      <c r="V89" s="110"/>
      <c r="W89" s="110"/>
      <c r="X89" s="110"/>
      <c r="Y89" s="110"/>
      <c r="Z89" s="110"/>
      <c r="AA89" s="113"/>
      <c r="AB89" s="110"/>
      <c r="AC89" s="110"/>
      <c r="AD89" s="110"/>
      <c r="AE89" s="109">
        <f t="shared" si="3"/>
        <v>8.5</v>
      </c>
      <c r="AF89" s="112">
        <f t="shared" si="4"/>
        <v>3</v>
      </c>
    </row>
    <row r="90" spans="1:32" ht="15">
      <c r="A90" s="67">
        <f t="shared" si="5"/>
        <v>83</v>
      </c>
      <c r="C90" s="127" t="s">
        <v>190</v>
      </c>
      <c r="D90" s="128" t="s">
        <v>14</v>
      </c>
      <c r="E90" s="128">
        <v>1333</v>
      </c>
      <c r="F90" s="127" t="s">
        <v>182</v>
      </c>
      <c r="G90" s="109"/>
      <c r="H90" s="115"/>
      <c r="I90" s="55">
        <v>2.5</v>
      </c>
      <c r="J90" s="107">
        <v>1</v>
      </c>
      <c r="K90" s="109"/>
      <c r="L90" s="115"/>
      <c r="M90" s="109"/>
      <c r="N90" s="115"/>
      <c r="O90" s="109">
        <v>3</v>
      </c>
      <c r="P90" s="110">
        <v>1</v>
      </c>
      <c r="Q90" s="101">
        <v>2</v>
      </c>
      <c r="R90" s="110">
        <v>1</v>
      </c>
      <c r="S90" s="110"/>
      <c r="T90" s="110"/>
      <c r="U90" s="110"/>
      <c r="V90" s="110"/>
      <c r="W90" s="110"/>
      <c r="X90" s="110"/>
      <c r="Y90" s="110"/>
      <c r="Z90" s="110"/>
      <c r="AA90" s="113"/>
      <c r="AB90" s="110"/>
      <c r="AC90" s="110"/>
      <c r="AD90" s="110"/>
      <c r="AE90" s="109">
        <f t="shared" si="3"/>
        <v>7.5</v>
      </c>
      <c r="AF90" s="112">
        <f t="shared" si="4"/>
        <v>3</v>
      </c>
    </row>
    <row r="91" spans="1:32" ht="15">
      <c r="A91" s="67">
        <f t="shared" si="5"/>
        <v>84</v>
      </c>
      <c r="C91" s="124" t="s">
        <v>89</v>
      </c>
      <c r="D91" s="37" t="s">
        <v>14</v>
      </c>
      <c r="E91" s="37">
        <v>1094</v>
      </c>
      <c r="F91" s="124" t="s">
        <v>20</v>
      </c>
      <c r="G91" s="105">
        <v>3</v>
      </c>
      <c r="H91" s="106">
        <v>1</v>
      </c>
      <c r="I91" s="115"/>
      <c r="J91" s="115"/>
      <c r="K91" s="109"/>
      <c r="L91" s="115"/>
      <c r="M91" s="109"/>
      <c r="N91" s="115"/>
      <c r="O91" s="109">
        <v>2</v>
      </c>
      <c r="P91" s="110">
        <v>1</v>
      </c>
      <c r="Q91" s="109"/>
      <c r="R91" s="115"/>
      <c r="S91" s="115"/>
      <c r="T91" s="115"/>
      <c r="U91" s="115"/>
      <c r="V91" s="115"/>
      <c r="W91" s="115"/>
      <c r="X91" s="115"/>
      <c r="Y91" s="115"/>
      <c r="Z91" s="115"/>
      <c r="AA91" s="109">
        <v>2.5</v>
      </c>
      <c r="AB91" s="115">
        <v>1</v>
      </c>
      <c r="AC91" s="115"/>
      <c r="AD91" s="115"/>
      <c r="AE91" s="109">
        <f t="shared" si="3"/>
        <v>7.5</v>
      </c>
      <c r="AF91" s="112">
        <f t="shared" si="4"/>
        <v>3</v>
      </c>
    </row>
    <row r="92" spans="1:32" ht="12.75">
      <c r="A92" s="67">
        <f t="shared" si="5"/>
        <v>85</v>
      </c>
      <c r="C92" s="124" t="s">
        <v>263</v>
      </c>
      <c r="D92" s="37" t="s">
        <v>14</v>
      </c>
      <c r="E92" s="37">
        <v>1425</v>
      </c>
      <c r="F92" s="124" t="s">
        <v>218</v>
      </c>
      <c r="G92" s="109"/>
      <c r="H92" s="116"/>
      <c r="I92" s="116"/>
      <c r="J92" s="116"/>
      <c r="K92" s="105">
        <v>3</v>
      </c>
      <c r="L92" s="108">
        <v>1</v>
      </c>
      <c r="M92" s="105"/>
      <c r="N92" s="108"/>
      <c r="O92" s="114"/>
      <c r="P92" s="108"/>
      <c r="Q92" s="114"/>
      <c r="R92" s="108"/>
      <c r="S92" s="108"/>
      <c r="T92" s="108"/>
      <c r="U92" s="109">
        <v>1</v>
      </c>
      <c r="V92" s="112">
        <v>1</v>
      </c>
      <c r="W92" s="108"/>
      <c r="X92" s="108"/>
      <c r="Y92" s="109">
        <v>2.5</v>
      </c>
      <c r="Z92" s="112">
        <v>1</v>
      </c>
      <c r="AA92" s="114"/>
      <c r="AB92" s="112"/>
      <c r="AC92" s="112"/>
      <c r="AD92" s="112"/>
      <c r="AE92" s="109">
        <f t="shared" si="3"/>
        <v>6.5</v>
      </c>
      <c r="AF92" s="112">
        <f t="shared" si="4"/>
        <v>3</v>
      </c>
    </row>
    <row r="93" spans="1:32" ht="15">
      <c r="A93" s="67">
        <f t="shared" si="5"/>
        <v>86</v>
      </c>
      <c r="C93" s="124" t="s">
        <v>315</v>
      </c>
      <c r="D93" s="37" t="s">
        <v>14</v>
      </c>
      <c r="E93" s="37">
        <v>1500</v>
      </c>
      <c r="F93" s="124" t="s">
        <v>316</v>
      </c>
      <c r="G93" s="109"/>
      <c r="H93" s="115"/>
      <c r="I93" s="115"/>
      <c r="J93" s="115"/>
      <c r="K93" s="109"/>
      <c r="L93" s="115"/>
      <c r="M93" s="109">
        <v>2</v>
      </c>
      <c r="N93" s="110">
        <v>1</v>
      </c>
      <c r="O93" s="113"/>
      <c r="P93" s="110"/>
      <c r="Q93" s="114"/>
      <c r="R93" s="110"/>
      <c r="S93" s="110"/>
      <c r="T93" s="110"/>
      <c r="U93" s="110"/>
      <c r="V93" s="110"/>
      <c r="W93" s="110"/>
      <c r="X93" s="110"/>
      <c r="Y93" s="110"/>
      <c r="Z93" s="110"/>
      <c r="AA93" s="40">
        <v>2</v>
      </c>
      <c r="AB93" s="35">
        <v>1</v>
      </c>
      <c r="AC93" s="40">
        <v>2</v>
      </c>
      <c r="AD93" s="35">
        <v>1</v>
      </c>
      <c r="AE93" s="109">
        <f t="shared" si="3"/>
        <v>6</v>
      </c>
      <c r="AF93" s="112">
        <f t="shared" si="4"/>
        <v>3</v>
      </c>
    </row>
    <row r="94" spans="1:32" ht="12.75">
      <c r="A94" s="67">
        <f t="shared" si="5"/>
        <v>87</v>
      </c>
      <c r="C94" s="127" t="s">
        <v>161</v>
      </c>
      <c r="D94" s="37" t="s">
        <v>14</v>
      </c>
      <c r="E94" s="128">
        <v>1578</v>
      </c>
      <c r="F94" s="127" t="s">
        <v>142</v>
      </c>
      <c r="G94" s="109"/>
      <c r="H94" s="115"/>
      <c r="I94" s="55">
        <v>4</v>
      </c>
      <c r="J94" s="107">
        <v>3</v>
      </c>
      <c r="K94" s="109"/>
      <c r="L94" s="115"/>
      <c r="M94" s="109"/>
      <c r="N94" s="115"/>
      <c r="O94" s="109"/>
      <c r="P94" s="115"/>
      <c r="Q94" s="109"/>
      <c r="R94" s="115"/>
      <c r="S94" s="115"/>
      <c r="T94" s="115"/>
      <c r="U94" s="115"/>
      <c r="V94" s="115"/>
      <c r="W94" s="115"/>
      <c r="X94" s="115"/>
      <c r="Y94" s="115"/>
      <c r="Z94" s="115"/>
      <c r="AA94" s="109"/>
      <c r="AB94" s="115"/>
      <c r="AC94" s="115"/>
      <c r="AD94" s="115"/>
      <c r="AE94" s="109">
        <f t="shared" si="3"/>
        <v>4</v>
      </c>
      <c r="AF94" s="112">
        <f t="shared" si="4"/>
        <v>3</v>
      </c>
    </row>
    <row r="95" spans="1:32" ht="15">
      <c r="A95" s="67">
        <f t="shared" si="5"/>
        <v>88</v>
      </c>
      <c r="C95" s="127" t="s">
        <v>383</v>
      </c>
      <c r="D95" s="128" t="s">
        <v>14</v>
      </c>
      <c r="E95" s="128">
        <v>1686</v>
      </c>
      <c r="F95" s="127" t="s">
        <v>36</v>
      </c>
      <c r="G95" s="109"/>
      <c r="H95" s="115"/>
      <c r="I95" s="115"/>
      <c r="J95" s="115"/>
      <c r="K95" s="109"/>
      <c r="L95" s="115"/>
      <c r="M95" s="115"/>
      <c r="N95" s="115"/>
      <c r="O95" s="109"/>
      <c r="P95" s="115"/>
      <c r="Q95" s="101">
        <v>4</v>
      </c>
      <c r="R95" s="110">
        <v>3</v>
      </c>
      <c r="S95" s="110"/>
      <c r="T95" s="110"/>
      <c r="U95" s="110"/>
      <c r="V95" s="110"/>
      <c r="W95" s="110"/>
      <c r="X95" s="110"/>
      <c r="Y95" s="110"/>
      <c r="Z95" s="110"/>
      <c r="AA95" s="113"/>
      <c r="AB95" s="110"/>
      <c r="AC95" s="110"/>
      <c r="AD95" s="110"/>
      <c r="AE95" s="109">
        <f t="shared" si="3"/>
        <v>4</v>
      </c>
      <c r="AF95" s="112">
        <f t="shared" si="4"/>
        <v>3</v>
      </c>
    </row>
    <row r="96" spans="1:32" ht="12.75">
      <c r="A96" s="67">
        <f t="shared" si="5"/>
        <v>89</v>
      </c>
      <c r="B96" s="140"/>
      <c r="C96" s="124" t="s">
        <v>45</v>
      </c>
      <c r="D96" s="37" t="s">
        <v>14</v>
      </c>
      <c r="E96" s="37">
        <v>1631</v>
      </c>
      <c r="F96" s="124" t="s">
        <v>218</v>
      </c>
      <c r="G96" s="105">
        <v>4.5</v>
      </c>
      <c r="H96" s="106">
        <v>1</v>
      </c>
      <c r="I96" s="116"/>
      <c r="J96" s="116"/>
      <c r="K96" s="105">
        <v>4</v>
      </c>
      <c r="L96" s="108">
        <v>1</v>
      </c>
      <c r="M96" s="105"/>
      <c r="N96" s="108"/>
      <c r="O96" s="114"/>
      <c r="P96" s="108"/>
      <c r="Q96" s="114"/>
      <c r="R96" s="108"/>
      <c r="S96" s="108"/>
      <c r="T96" s="108"/>
      <c r="U96" s="108"/>
      <c r="V96" s="108"/>
      <c r="W96" s="108"/>
      <c r="X96" s="108"/>
      <c r="Y96" s="108"/>
      <c r="Z96" s="108"/>
      <c r="AA96" s="114"/>
      <c r="AB96" s="108"/>
      <c r="AC96" s="108"/>
      <c r="AD96" s="108"/>
      <c r="AE96" s="109">
        <f t="shared" si="3"/>
        <v>8.5</v>
      </c>
      <c r="AF96" s="112">
        <f t="shared" si="4"/>
        <v>2</v>
      </c>
    </row>
    <row r="97" spans="1:32" ht="15">
      <c r="A97" s="67">
        <f t="shared" si="5"/>
        <v>90</v>
      </c>
      <c r="C97" s="124" t="s">
        <v>233</v>
      </c>
      <c r="D97" s="37" t="s">
        <v>14</v>
      </c>
      <c r="E97" s="37">
        <v>1512</v>
      </c>
      <c r="F97" s="124" t="s">
        <v>230</v>
      </c>
      <c r="G97" s="109"/>
      <c r="H97" s="116"/>
      <c r="I97" s="116"/>
      <c r="J97" s="116"/>
      <c r="K97" s="105">
        <v>4</v>
      </c>
      <c r="L97" s="108">
        <v>1</v>
      </c>
      <c r="M97" s="105">
        <v>4</v>
      </c>
      <c r="N97" s="110">
        <v>1</v>
      </c>
      <c r="O97" s="113"/>
      <c r="P97" s="110"/>
      <c r="Q97" s="114"/>
      <c r="R97" s="110"/>
      <c r="S97" s="110"/>
      <c r="T97" s="110"/>
      <c r="U97" s="110"/>
      <c r="V97" s="110"/>
      <c r="W97" s="110"/>
      <c r="X97" s="110"/>
      <c r="Y97" s="110"/>
      <c r="Z97" s="110"/>
      <c r="AA97" s="113"/>
      <c r="AB97" s="110"/>
      <c r="AC97" s="110"/>
      <c r="AD97" s="110"/>
      <c r="AE97" s="109">
        <f t="shared" si="3"/>
        <v>8</v>
      </c>
      <c r="AF97" s="112">
        <f t="shared" si="4"/>
        <v>2</v>
      </c>
    </row>
    <row r="98" spans="1:32" ht="15">
      <c r="A98" s="67">
        <f t="shared" si="5"/>
        <v>91</v>
      </c>
      <c r="C98" s="127" t="s">
        <v>353</v>
      </c>
      <c r="D98" s="128" t="s">
        <v>14</v>
      </c>
      <c r="E98" s="128">
        <v>1216</v>
      </c>
      <c r="F98" s="127" t="s">
        <v>73</v>
      </c>
      <c r="G98" s="109"/>
      <c r="H98" s="115"/>
      <c r="I98" s="115"/>
      <c r="J98" s="115"/>
      <c r="K98" s="109"/>
      <c r="L98" s="115"/>
      <c r="M98" s="115"/>
      <c r="N98" s="115"/>
      <c r="O98" s="109">
        <v>3.5</v>
      </c>
      <c r="P98" s="110">
        <v>1</v>
      </c>
      <c r="Q98" s="109"/>
      <c r="R98" s="115"/>
      <c r="S98" s="115"/>
      <c r="T98" s="115"/>
      <c r="U98" s="115"/>
      <c r="V98" s="115"/>
      <c r="W98" s="115"/>
      <c r="X98" s="115"/>
      <c r="Y98" s="115"/>
      <c r="Z98" s="115"/>
      <c r="AA98" s="40">
        <v>4</v>
      </c>
      <c r="AB98" s="35">
        <v>1</v>
      </c>
      <c r="AC98" s="35"/>
      <c r="AD98" s="35"/>
      <c r="AE98" s="109">
        <f t="shared" si="3"/>
        <v>7.5</v>
      </c>
      <c r="AF98" s="112">
        <f t="shared" si="4"/>
        <v>2</v>
      </c>
    </row>
    <row r="99" spans="1:32" ht="12.75">
      <c r="A99" s="67">
        <f t="shared" si="5"/>
        <v>92</v>
      </c>
      <c r="C99" s="124" t="s">
        <v>237</v>
      </c>
      <c r="D99" s="37" t="s">
        <v>14</v>
      </c>
      <c r="E99" s="37">
        <v>1516</v>
      </c>
      <c r="F99" s="124" t="s">
        <v>17</v>
      </c>
      <c r="G99" s="109"/>
      <c r="H99" s="116"/>
      <c r="I99" s="55">
        <v>3.5</v>
      </c>
      <c r="J99" s="107">
        <v>1</v>
      </c>
      <c r="K99" s="105">
        <v>4</v>
      </c>
      <c r="L99" s="108">
        <v>1</v>
      </c>
      <c r="M99" s="105"/>
      <c r="N99" s="108"/>
      <c r="O99" s="114"/>
      <c r="P99" s="108"/>
      <c r="Q99" s="114"/>
      <c r="R99" s="108"/>
      <c r="S99" s="108"/>
      <c r="T99" s="108"/>
      <c r="U99" s="108"/>
      <c r="V99" s="108"/>
      <c r="W99" s="108"/>
      <c r="X99" s="108"/>
      <c r="Y99" s="108"/>
      <c r="Z99" s="108"/>
      <c r="AA99" s="114"/>
      <c r="AB99" s="108"/>
      <c r="AC99" s="108"/>
      <c r="AD99" s="108"/>
      <c r="AE99" s="109">
        <f t="shared" si="3"/>
        <v>7.5</v>
      </c>
      <c r="AF99" s="112">
        <f t="shared" si="4"/>
        <v>2</v>
      </c>
    </row>
    <row r="100" spans="1:32" ht="12.75">
      <c r="A100" s="67">
        <f t="shared" si="5"/>
        <v>93</v>
      </c>
      <c r="C100" s="124" t="s">
        <v>242</v>
      </c>
      <c r="D100" s="37" t="s">
        <v>14</v>
      </c>
      <c r="E100" s="37">
        <v>1736</v>
      </c>
      <c r="F100" s="124" t="s">
        <v>230</v>
      </c>
      <c r="G100" s="109"/>
      <c r="H100" s="116"/>
      <c r="I100" s="116"/>
      <c r="J100" s="116"/>
      <c r="K100" s="105">
        <v>3.5</v>
      </c>
      <c r="L100" s="108">
        <v>1</v>
      </c>
      <c r="M100" s="105"/>
      <c r="N100" s="108"/>
      <c r="O100" s="114"/>
      <c r="P100" s="108"/>
      <c r="Q100" s="114"/>
      <c r="R100" s="108"/>
      <c r="S100" s="108"/>
      <c r="T100" s="108"/>
      <c r="U100" s="108"/>
      <c r="V100" s="108"/>
      <c r="W100" s="108"/>
      <c r="X100" s="108"/>
      <c r="Y100" s="109">
        <v>4</v>
      </c>
      <c r="Z100" s="112">
        <v>1</v>
      </c>
      <c r="AA100" s="114"/>
      <c r="AB100" s="112"/>
      <c r="AC100" s="112"/>
      <c r="AD100" s="112"/>
      <c r="AE100" s="109">
        <f t="shared" si="3"/>
        <v>7.5</v>
      </c>
      <c r="AF100" s="112">
        <f t="shared" si="4"/>
        <v>2</v>
      </c>
    </row>
    <row r="101" spans="1:32" ht="15">
      <c r="A101" s="67">
        <f t="shared" si="5"/>
        <v>94</v>
      </c>
      <c r="C101" s="124" t="s">
        <v>313</v>
      </c>
      <c r="D101" s="37" t="s">
        <v>14</v>
      </c>
      <c r="E101" s="37">
        <v>1699</v>
      </c>
      <c r="F101" s="124" t="s">
        <v>53</v>
      </c>
      <c r="G101" s="109"/>
      <c r="H101" s="115"/>
      <c r="I101" s="115"/>
      <c r="J101" s="115"/>
      <c r="K101" s="109"/>
      <c r="L101" s="115"/>
      <c r="M101" s="109">
        <v>2.5</v>
      </c>
      <c r="N101" s="110">
        <v>1</v>
      </c>
      <c r="O101" s="113"/>
      <c r="P101" s="110"/>
      <c r="Q101" s="114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3"/>
      <c r="AB101" s="110"/>
      <c r="AC101" s="40">
        <v>4</v>
      </c>
      <c r="AD101" s="35">
        <v>1</v>
      </c>
      <c r="AE101" s="109">
        <f t="shared" si="3"/>
        <v>6.5</v>
      </c>
      <c r="AF101" s="112">
        <f t="shared" si="4"/>
        <v>2</v>
      </c>
    </row>
    <row r="102" spans="1:32" ht="12.75">
      <c r="A102" s="67">
        <f t="shared" si="5"/>
        <v>95</v>
      </c>
      <c r="C102" s="124" t="s">
        <v>250</v>
      </c>
      <c r="D102" s="37" t="s">
        <v>14</v>
      </c>
      <c r="E102" s="37">
        <v>1175</v>
      </c>
      <c r="F102" s="124" t="s">
        <v>251</v>
      </c>
      <c r="G102" s="109"/>
      <c r="H102" s="116"/>
      <c r="I102" s="116"/>
      <c r="J102" s="116"/>
      <c r="K102" s="105">
        <v>3.5</v>
      </c>
      <c r="L102" s="108">
        <v>1</v>
      </c>
      <c r="M102" s="105"/>
      <c r="N102" s="108"/>
      <c r="O102" s="114"/>
      <c r="P102" s="108"/>
      <c r="Q102" s="114"/>
      <c r="R102" s="108"/>
      <c r="S102" s="108"/>
      <c r="T102" s="108"/>
      <c r="U102" s="108"/>
      <c r="V102" s="108"/>
      <c r="W102" s="109">
        <v>3</v>
      </c>
      <c r="X102" s="112">
        <v>1</v>
      </c>
      <c r="Y102" s="108"/>
      <c r="Z102" s="108"/>
      <c r="AA102" s="114"/>
      <c r="AB102" s="108"/>
      <c r="AC102" s="108"/>
      <c r="AD102" s="108"/>
      <c r="AE102" s="109">
        <f t="shared" si="3"/>
        <v>6.5</v>
      </c>
      <c r="AF102" s="112">
        <f t="shared" si="4"/>
        <v>2</v>
      </c>
    </row>
    <row r="103" spans="1:32" ht="12.75">
      <c r="A103" s="67">
        <f t="shared" si="5"/>
        <v>96</v>
      </c>
      <c r="B103" s="140"/>
      <c r="C103" s="124" t="s">
        <v>261</v>
      </c>
      <c r="D103" s="37" t="s">
        <v>14</v>
      </c>
      <c r="E103" s="37">
        <v>1403</v>
      </c>
      <c r="F103" s="124" t="s">
        <v>252</v>
      </c>
      <c r="G103" s="109"/>
      <c r="H103" s="116"/>
      <c r="I103" s="55">
        <v>3</v>
      </c>
      <c r="J103" s="107">
        <v>1</v>
      </c>
      <c r="K103" s="105">
        <v>3</v>
      </c>
      <c r="L103" s="108">
        <v>1</v>
      </c>
      <c r="M103" s="105"/>
      <c r="N103" s="108"/>
      <c r="O103" s="114"/>
      <c r="P103" s="108"/>
      <c r="Q103" s="114"/>
      <c r="R103" s="108"/>
      <c r="S103" s="108"/>
      <c r="T103" s="108"/>
      <c r="U103" s="108"/>
      <c r="V103" s="108"/>
      <c r="W103" s="108"/>
      <c r="X103" s="108"/>
      <c r="Y103" s="108"/>
      <c r="Z103" s="108"/>
      <c r="AA103" s="114"/>
      <c r="AB103" s="108"/>
      <c r="AC103" s="108"/>
      <c r="AD103" s="108"/>
      <c r="AE103" s="109">
        <f t="shared" si="3"/>
        <v>6</v>
      </c>
      <c r="AF103" s="112">
        <f t="shared" si="4"/>
        <v>2</v>
      </c>
    </row>
    <row r="104" spans="1:32" ht="15">
      <c r="A104" s="67">
        <f t="shared" si="5"/>
        <v>97</v>
      </c>
      <c r="B104" s="140"/>
      <c r="C104" s="124" t="s">
        <v>83</v>
      </c>
      <c r="D104" s="37" t="s">
        <v>14</v>
      </c>
      <c r="E104" s="37">
        <v>1050</v>
      </c>
      <c r="F104" s="124" t="s">
        <v>73</v>
      </c>
      <c r="G104" s="105">
        <v>3</v>
      </c>
      <c r="H104" s="106">
        <v>1</v>
      </c>
      <c r="I104" s="115"/>
      <c r="J104" s="115"/>
      <c r="K104" s="109"/>
      <c r="L104" s="115"/>
      <c r="M104" s="109"/>
      <c r="N104" s="115"/>
      <c r="O104" s="109"/>
      <c r="P104" s="115"/>
      <c r="Q104" s="101">
        <v>2</v>
      </c>
      <c r="R104" s="110">
        <v>1</v>
      </c>
      <c r="S104" s="110"/>
      <c r="T104" s="110"/>
      <c r="U104" s="110"/>
      <c r="V104" s="110"/>
      <c r="W104" s="110"/>
      <c r="X104" s="110"/>
      <c r="Y104" s="110"/>
      <c r="Z104" s="110"/>
      <c r="AA104" s="113"/>
      <c r="AB104" s="110"/>
      <c r="AC104" s="110"/>
      <c r="AD104" s="110"/>
      <c r="AE104" s="109">
        <f t="shared" si="3"/>
        <v>5</v>
      </c>
      <c r="AF104" s="112">
        <f t="shared" si="4"/>
        <v>2</v>
      </c>
    </row>
    <row r="105" spans="1:32" ht="15">
      <c r="A105" s="67">
        <f t="shared" si="5"/>
        <v>98</v>
      </c>
      <c r="C105" s="127" t="s">
        <v>395</v>
      </c>
      <c r="D105" s="37" t="s">
        <v>14</v>
      </c>
      <c r="E105" s="37">
        <v>1200</v>
      </c>
      <c r="F105" s="124" t="s">
        <v>73</v>
      </c>
      <c r="G105" s="105">
        <v>3</v>
      </c>
      <c r="H105" s="106">
        <v>1</v>
      </c>
      <c r="I105" s="115"/>
      <c r="J105" s="115"/>
      <c r="K105" s="109"/>
      <c r="L105" s="115"/>
      <c r="M105" s="109"/>
      <c r="N105" s="115"/>
      <c r="O105" s="109"/>
      <c r="P105" s="115"/>
      <c r="Q105" s="101">
        <v>2</v>
      </c>
      <c r="R105" s="110">
        <v>1</v>
      </c>
      <c r="S105" s="110"/>
      <c r="T105" s="110"/>
      <c r="U105" s="110"/>
      <c r="V105" s="110"/>
      <c r="W105" s="110"/>
      <c r="X105" s="110"/>
      <c r="Y105" s="110"/>
      <c r="Z105" s="110"/>
      <c r="AA105" s="113"/>
      <c r="AB105" s="110"/>
      <c r="AC105" s="110"/>
      <c r="AD105" s="110"/>
      <c r="AE105" s="109">
        <f t="shared" si="3"/>
        <v>5</v>
      </c>
      <c r="AF105" s="112">
        <f t="shared" si="4"/>
        <v>2</v>
      </c>
    </row>
    <row r="106" spans="1:32" ht="15">
      <c r="A106" s="67">
        <f t="shared" si="5"/>
        <v>99</v>
      </c>
      <c r="B106" s="140" t="s">
        <v>487</v>
      </c>
      <c r="C106" s="124" t="s">
        <v>82</v>
      </c>
      <c r="D106" s="37" t="s">
        <v>14</v>
      </c>
      <c r="E106" s="37">
        <v>0</v>
      </c>
      <c r="F106" s="124" t="s">
        <v>73</v>
      </c>
      <c r="G106" s="105">
        <v>3</v>
      </c>
      <c r="H106" s="106">
        <v>1</v>
      </c>
      <c r="I106" s="115"/>
      <c r="J106" s="115"/>
      <c r="K106" s="109"/>
      <c r="L106" s="115"/>
      <c r="M106" s="109"/>
      <c r="N106" s="115"/>
      <c r="O106" s="109"/>
      <c r="P106" s="115"/>
      <c r="Q106" s="109"/>
      <c r="R106" s="115"/>
      <c r="S106" s="115"/>
      <c r="T106" s="115"/>
      <c r="U106" s="115"/>
      <c r="V106" s="115"/>
      <c r="W106" s="115"/>
      <c r="X106" s="115"/>
      <c r="Y106" s="115"/>
      <c r="Z106" s="115"/>
      <c r="AA106" s="40">
        <v>2</v>
      </c>
      <c r="AB106" s="35">
        <v>1</v>
      </c>
      <c r="AC106" s="35"/>
      <c r="AD106" s="35"/>
      <c r="AE106" s="109">
        <f t="shared" si="3"/>
        <v>5</v>
      </c>
      <c r="AF106" s="112">
        <f t="shared" si="4"/>
        <v>2</v>
      </c>
    </row>
    <row r="107" spans="1:32" ht="15.75">
      <c r="A107" s="67">
        <f t="shared" si="5"/>
        <v>100</v>
      </c>
      <c r="B107" s="97"/>
      <c r="C107" s="127" t="s">
        <v>387</v>
      </c>
      <c r="D107" s="128" t="s">
        <v>14</v>
      </c>
      <c r="E107" s="128">
        <v>1500</v>
      </c>
      <c r="F107" s="127" t="s">
        <v>78</v>
      </c>
      <c r="G107" s="109"/>
      <c r="H107" s="115"/>
      <c r="I107" s="115"/>
      <c r="J107" s="115"/>
      <c r="K107" s="109"/>
      <c r="L107" s="115"/>
      <c r="M107" s="115"/>
      <c r="N107" s="115"/>
      <c r="O107" s="109"/>
      <c r="P107" s="115"/>
      <c r="Q107" s="101">
        <v>3</v>
      </c>
      <c r="R107" s="110">
        <v>1</v>
      </c>
      <c r="S107" s="110"/>
      <c r="T107" s="110"/>
      <c r="U107" s="109">
        <v>2</v>
      </c>
      <c r="V107" s="112">
        <v>1</v>
      </c>
      <c r="W107" s="110"/>
      <c r="X107" s="110"/>
      <c r="Y107" s="110"/>
      <c r="Z107" s="110"/>
      <c r="AA107" s="113"/>
      <c r="AB107" s="110"/>
      <c r="AC107" s="110"/>
      <c r="AD107" s="110"/>
      <c r="AE107" s="109">
        <f t="shared" si="3"/>
        <v>5</v>
      </c>
      <c r="AF107" s="112">
        <f t="shared" si="4"/>
        <v>2</v>
      </c>
    </row>
    <row r="108" spans="1:32" ht="15">
      <c r="A108" s="67">
        <f t="shared" si="5"/>
        <v>101</v>
      </c>
      <c r="C108" s="127" t="s">
        <v>362</v>
      </c>
      <c r="D108" s="128" t="s">
        <v>14</v>
      </c>
      <c r="E108" s="128">
        <v>1446</v>
      </c>
      <c r="F108" s="127" t="s">
        <v>20</v>
      </c>
      <c r="G108" s="109"/>
      <c r="H108" s="115"/>
      <c r="I108" s="115"/>
      <c r="J108" s="115"/>
      <c r="K108" s="109"/>
      <c r="L108" s="115"/>
      <c r="M108" s="115"/>
      <c r="N108" s="115"/>
      <c r="O108" s="109">
        <v>2.5</v>
      </c>
      <c r="P108" s="110">
        <v>1</v>
      </c>
      <c r="Q108" s="109"/>
      <c r="R108" s="115"/>
      <c r="S108" s="115"/>
      <c r="T108" s="115"/>
      <c r="U108" s="115"/>
      <c r="V108" s="115"/>
      <c r="W108" s="115"/>
      <c r="X108" s="115"/>
      <c r="Y108" s="109">
        <v>2</v>
      </c>
      <c r="Z108" s="112">
        <v>1</v>
      </c>
      <c r="AA108" s="114"/>
      <c r="AB108" s="112"/>
      <c r="AC108" s="112"/>
      <c r="AD108" s="112"/>
      <c r="AE108" s="109">
        <f t="shared" si="3"/>
        <v>4.5</v>
      </c>
      <c r="AF108" s="112">
        <f t="shared" si="4"/>
        <v>2</v>
      </c>
    </row>
    <row r="109" spans="1:32" ht="15">
      <c r="A109" s="67">
        <f t="shared" si="5"/>
        <v>102</v>
      </c>
      <c r="C109" s="127" t="s">
        <v>367</v>
      </c>
      <c r="D109" s="37" t="s">
        <v>14</v>
      </c>
      <c r="E109" s="37">
        <v>1100</v>
      </c>
      <c r="F109" s="124" t="s">
        <v>20</v>
      </c>
      <c r="G109" s="105">
        <v>2</v>
      </c>
      <c r="H109" s="106">
        <v>1</v>
      </c>
      <c r="I109" s="115"/>
      <c r="J109" s="115"/>
      <c r="K109" s="109"/>
      <c r="L109" s="115"/>
      <c r="M109" s="109"/>
      <c r="N109" s="115"/>
      <c r="O109" s="109">
        <v>2</v>
      </c>
      <c r="P109" s="110">
        <v>1</v>
      </c>
      <c r="Q109" s="109"/>
      <c r="R109" s="115"/>
      <c r="S109" s="115"/>
      <c r="T109" s="115"/>
      <c r="U109" s="115"/>
      <c r="V109" s="115"/>
      <c r="W109" s="115"/>
      <c r="X109" s="115"/>
      <c r="Y109" s="115"/>
      <c r="Z109" s="115"/>
      <c r="AA109" s="109"/>
      <c r="AB109" s="115"/>
      <c r="AC109" s="115"/>
      <c r="AD109" s="115"/>
      <c r="AE109" s="109">
        <f t="shared" si="3"/>
        <v>4</v>
      </c>
      <c r="AF109" s="112">
        <f t="shared" si="4"/>
        <v>2</v>
      </c>
    </row>
    <row r="110" spans="1:32" ht="15.75">
      <c r="A110" s="67">
        <f t="shared" si="5"/>
        <v>103</v>
      </c>
      <c r="B110" s="97"/>
      <c r="C110" s="124" t="s">
        <v>421</v>
      </c>
      <c r="D110" s="128" t="s">
        <v>14</v>
      </c>
      <c r="E110" s="37">
        <v>1150</v>
      </c>
      <c r="F110" s="127" t="s">
        <v>78</v>
      </c>
      <c r="G110" s="109"/>
      <c r="H110" s="115"/>
      <c r="I110" s="115"/>
      <c r="J110" s="115"/>
      <c r="K110" s="109"/>
      <c r="L110" s="115"/>
      <c r="M110" s="115"/>
      <c r="N110" s="115"/>
      <c r="O110" s="109"/>
      <c r="P110" s="115"/>
      <c r="Q110" s="101">
        <v>2</v>
      </c>
      <c r="R110" s="110">
        <v>1</v>
      </c>
      <c r="S110" s="110"/>
      <c r="T110" s="110"/>
      <c r="U110" s="109">
        <v>2</v>
      </c>
      <c r="V110" s="112">
        <v>1</v>
      </c>
      <c r="W110" s="110"/>
      <c r="X110" s="110"/>
      <c r="Y110" s="110"/>
      <c r="Z110" s="110"/>
      <c r="AA110" s="113"/>
      <c r="AB110" s="110"/>
      <c r="AC110" s="110"/>
      <c r="AD110" s="110"/>
      <c r="AE110" s="109">
        <f t="shared" si="3"/>
        <v>4</v>
      </c>
      <c r="AF110" s="112">
        <f t="shared" si="4"/>
        <v>2</v>
      </c>
    </row>
    <row r="111" spans="1:32" ht="15.75">
      <c r="A111" s="67">
        <f t="shared" si="5"/>
        <v>104</v>
      </c>
      <c r="B111" s="97"/>
      <c r="C111" s="127" t="s">
        <v>384</v>
      </c>
      <c r="D111" s="128" t="s">
        <v>14</v>
      </c>
      <c r="E111" s="128">
        <v>2038</v>
      </c>
      <c r="F111" s="127" t="s">
        <v>385</v>
      </c>
      <c r="G111" s="109"/>
      <c r="H111" s="115"/>
      <c r="I111" s="115"/>
      <c r="J111" s="115"/>
      <c r="K111" s="109"/>
      <c r="L111" s="115"/>
      <c r="M111" s="115"/>
      <c r="N111" s="115"/>
      <c r="O111" s="109"/>
      <c r="P111" s="115"/>
      <c r="Q111" s="101">
        <v>3.5</v>
      </c>
      <c r="R111" s="110">
        <v>2</v>
      </c>
      <c r="S111" s="110"/>
      <c r="T111" s="110"/>
      <c r="U111" s="110"/>
      <c r="V111" s="110"/>
      <c r="W111" s="110"/>
      <c r="X111" s="110"/>
      <c r="Y111" s="110"/>
      <c r="Z111" s="110"/>
      <c r="AA111" s="113"/>
      <c r="AB111" s="110"/>
      <c r="AC111" s="110"/>
      <c r="AD111" s="110"/>
      <c r="AE111" s="109">
        <f t="shared" si="3"/>
        <v>3.5</v>
      </c>
      <c r="AF111" s="112">
        <f t="shared" si="4"/>
        <v>2</v>
      </c>
    </row>
    <row r="112" spans="1:32" ht="15.75">
      <c r="A112" s="67">
        <f t="shared" si="5"/>
        <v>105</v>
      </c>
      <c r="B112" s="97"/>
      <c r="C112" s="127" t="s">
        <v>199</v>
      </c>
      <c r="D112" s="37" t="s">
        <v>14</v>
      </c>
      <c r="E112" s="37">
        <v>1500</v>
      </c>
      <c r="F112" s="127" t="s">
        <v>150</v>
      </c>
      <c r="G112" s="109"/>
      <c r="H112" s="115"/>
      <c r="I112" s="55">
        <v>1.5</v>
      </c>
      <c r="J112" s="107">
        <v>1</v>
      </c>
      <c r="K112" s="105">
        <v>2</v>
      </c>
      <c r="L112" s="108">
        <v>1</v>
      </c>
      <c r="M112" s="105"/>
      <c r="N112" s="108"/>
      <c r="O112" s="114"/>
      <c r="P112" s="108"/>
      <c r="Q112" s="114"/>
      <c r="R112" s="108"/>
      <c r="S112" s="108"/>
      <c r="T112" s="108"/>
      <c r="U112" s="108"/>
      <c r="V112" s="108"/>
      <c r="W112" s="108"/>
      <c r="X112" s="108"/>
      <c r="Y112" s="108"/>
      <c r="Z112" s="108"/>
      <c r="AA112" s="114"/>
      <c r="AB112" s="108"/>
      <c r="AC112" s="108"/>
      <c r="AD112" s="108"/>
      <c r="AE112" s="109">
        <f t="shared" si="3"/>
        <v>3.5</v>
      </c>
      <c r="AF112" s="112">
        <f t="shared" si="4"/>
        <v>2</v>
      </c>
    </row>
    <row r="113" spans="1:32" ht="15.75">
      <c r="A113" s="67">
        <f t="shared" si="5"/>
        <v>106</v>
      </c>
      <c r="B113" s="97"/>
      <c r="C113" s="127" t="s">
        <v>197</v>
      </c>
      <c r="D113" s="128" t="s">
        <v>14</v>
      </c>
      <c r="E113" s="128">
        <v>1150</v>
      </c>
      <c r="F113" s="127" t="s">
        <v>198</v>
      </c>
      <c r="G113" s="109"/>
      <c r="H113" s="115"/>
      <c r="I113" s="55">
        <v>2</v>
      </c>
      <c r="J113" s="107">
        <v>1</v>
      </c>
      <c r="K113" s="109"/>
      <c r="L113" s="115"/>
      <c r="M113" s="109"/>
      <c r="N113" s="115"/>
      <c r="O113" s="109"/>
      <c r="P113" s="115"/>
      <c r="Q113" s="101">
        <v>0</v>
      </c>
      <c r="R113" s="110">
        <v>1</v>
      </c>
      <c r="S113" s="110"/>
      <c r="T113" s="110"/>
      <c r="U113" s="110"/>
      <c r="V113" s="110"/>
      <c r="W113" s="110"/>
      <c r="X113" s="110"/>
      <c r="Y113" s="110"/>
      <c r="Z113" s="110"/>
      <c r="AA113" s="113"/>
      <c r="AB113" s="110"/>
      <c r="AC113" s="110"/>
      <c r="AD113" s="110"/>
      <c r="AE113" s="109">
        <f t="shared" si="3"/>
        <v>2</v>
      </c>
      <c r="AF113" s="112">
        <f t="shared" si="4"/>
        <v>2</v>
      </c>
    </row>
    <row r="114" spans="1:32" ht="15.75">
      <c r="A114" s="67">
        <f t="shared" si="5"/>
        <v>107</v>
      </c>
      <c r="B114" s="97"/>
      <c r="C114" s="124" t="s">
        <v>223</v>
      </c>
      <c r="D114" s="37" t="s">
        <v>14</v>
      </c>
      <c r="E114" s="37">
        <v>1806</v>
      </c>
      <c r="F114" s="124" t="s">
        <v>224</v>
      </c>
      <c r="G114" s="109"/>
      <c r="H114" s="116"/>
      <c r="I114" s="116"/>
      <c r="J114" s="116"/>
      <c r="K114" s="105">
        <v>4.5</v>
      </c>
      <c r="L114" s="108">
        <v>1</v>
      </c>
      <c r="M114" s="105"/>
      <c r="N114" s="108"/>
      <c r="O114" s="114"/>
      <c r="P114" s="108"/>
      <c r="Q114" s="114"/>
      <c r="R114" s="108"/>
      <c r="S114" s="108"/>
      <c r="T114" s="108"/>
      <c r="U114" s="108"/>
      <c r="V114" s="108"/>
      <c r="W114" s="108"/>
      <c r="X114" s="108"/>
      <c r="Y114" s="108"/>
      <c r="Z114" s="108"/>
      <c r="AA114" s="114"/>
      <c r="AB114" s="108"/>
      <c r="AC114" s="108"/>
      <c r="AD114" s="108"/>
      <c r="AE114" s="109">
        <f t="shared" si="3"/>
        <v>4.5</v>
      </c>
      <c r="AF114" s="112">
        <f t="shared" si="4"/>
        <v>1</v>
      </c>
    </row>
    <row r="115" spans="1:32" ht="12.75">
      <c r="A115" s="67">
        <f t="shared" si="5"/>
        <v>108</v>
      </c>
      <c r="C115" s="124" t="s">
        <v>225</v>
      </c>
      <c r="D115" s="37" t="s">
        <v>14</v>
      </c>
      <c r="E115" s="37">
        <v>1780</v>
      </c>
      <c r="F115" s="124" t="s">
        <v>86</v>
      </c>
      <c r="G115" s="109"/>
      <c r="H115" s="116"/>
      <c r="I115" s="116"/>
      <c r="J115" s="116"/>
      <c r="K115" s="105">
        <v>4.5</v>
      </c>
      <c r="L115" s="108">
        <v>1</v>
      </c>
      <c r="M115" s="105"/>
      <c r="N115" s="108"/>
      <c r="O115" s="114"/>
      <c r="P115" s="108"/>
      <c r="Q115" s="114"/>
      <c r="R115" s="108"/>
      <c r="S115" s="108"/>
      <c r="T115" s="108"/>
      <c r="U115" s="108"/>
      <c r="V115" s="108"/>
      <c r="W115" s="108"/>
      <c r="X115" s="108"/>
      <c r="Y115" s="108"/>
      <c r="Z115" s="108"/>
      <c r="AA115" s="114"/>
      <c r="AB115" s="108"/>
      <c r="AC115" s="108"/>
      <c r="AD115" s="108"/>
      <c r="AE115" s="109">
        <f t="shared" si="3"/>
        <v>4.5</v>
      </c>
      <c r="AF115" s="112">
        <f t="shared" si="4"/>
        <v>1</v>
      </c>
    </row>
    <row r="116" spans="1:32" ht="15.75">
      <c r="A116" s="67">
        <f t="shared" si="5"/>
        <v>109</v>
      </c>
      <c r="B116" s="97"/>
      <c r="C116" s="124" t="s">
        <v>46</v>
      </c>
      <c r="D116" s="37" t="s">
        <v>14</v>
      </c>
      <c r="E116" s="37">
        <v>1776</v>
      </c>
      <c r="F116" s="124" t="s">
        <v>20</v>
      </c>
      <c r="G116" s="105">
        <v>4.5</v>
      </c>
      <c r="H116" s="106">
        <v>1</v>
      </c>
      <c r="I116" s="115"/>
      <c r="J116" s="115"/>
      <c r="K116" s="109"/>
      <c r="L116" s="115"/>
      <c r="M116" s="109"/>
      <c r="N116" s="115"/>
      <c r="O116" s="109"/>
      <c r="P116" s="115"/>
      <c r="Q116" s="109"/>
      <c r="R116" s="115"/>
      <c r="S116" s="115"/>
      <c r="T116" s="115"/>
      <c r="U116" s="115"/>
      <c r="V116" s="115"/>
      <c r="W116" s="115"/>
      <c r="X116" s="115"/>
      <c r="Y116" s="115"/>
      <c r="Z116" s="115"/>
      <c r="AA116" s="109"/>
      <c r="AB116" s="115"/>
      <c r="AC116" s="115"/>
      <c r="AD116" s="115"/>
      <c r="AE116" s="109">
        <f t="shared" si="3"/>
        <v>4.5</v>
      </c>
      <c r="AF116" s="112">
        <f t="shared" si="4"/>
        <v>1</v>
      </c>
    </row>
    <row r="117" spans="1:32" ht="15.75">
      <c r="A117" s="67">
        <f t="shared" si="5"/>
        <v>110</v>
      </c>
      <c r="B117" s="97"/>
      <c r="C117" s="124" t="s">
        <v>40</v>
      </c>
      <c r="D117" s="37" t="s">
        <v>14</v>
      </c>
      <c r="E117" s="37">
        <v>1851</v>
      </c>
      <c r="F117" s="124" t="s">
        <v>41</v>
      </c>
      <c r="G117" s="105">
        <v>4.5</v>
      </c>
      <c r="H117" s="106">
        <v>1</v>
      </c>
      <c r="I117" s="115"/>
      <c r="J117" s="115"/>
      <c r="K117" s="109"/>
      <c r="L117" s="115"/>
      <c r="M117" s="109"/>
      <c r="N117" s="115"/>
      <c r="O117" s="109"/>
      <c r="P117" s="115"/>
      <c r="Q117" s="109"/>
      <c r="R117" s="115"/>
      <c r="S117" s="115"/>
      <c r="T117" s="115"/>
      <c r="U117" s="115"/>
      <c r="V117" s="115"/>
      <c r="W117" s="115"/>
      <c r="X117" s="115"/>
      <c r="Y117" s="115"/>
      <c r="Z117" s="115"/>
      <c r="AA117" s="109"/>
      <c r="AB117" s="115"/>
      <c r="AC117" s="115"/>
      <c r="AD117" s="115"/>
      <c r="AE117" s="109">
        <f t="shared" si="3"/>
        <v>4.5</v>
      </c>
      <c r="AF117" s="112">
        <f t="shared" si="4"/>
        <v>1</v>
      </c>
    </row>
    <row r="118" spans="1:32" ht="15.75">
      <c r="A118" s="67">
        <f t="shared" si="5"/>
        <v>111</v>
      </c>
      <c r="B118" s="97"/>
      <c r="C118" s="124" t="s">
        <v>239</v>
      </c>
      <c r="D118" s="37" t="s">
        <v>14</v>
      </c>
      <c r="E118" s="37">
        <v>1159</v>
      </c>
      <c r="F118" s="124" t="s">
        <v>240</v>
      </c>
      <c r="G118" s="109"/>
      <c r="H118" s="116"/>
      <c r="I118" s="116"/>
      <c r="J118" s="116"/>
      <c r="K118" s="105">
        <v>4</v>
      </c>
      <c r="L118" s="108">
        <v>1</v>
      </c>
      <c r="M118" s="105"/>
      <c r="N118" s="108"/>
      <c r="O118" s="114"/>
      <c r="P118" s="108"/>
      <c r="Q118" s="114"/>
      <c r="R118" s="108"/>
      <c r="S118" s="108"/>
      <c r="T118" s="108"/>
      <c r="U118" s="108"/>
      <c r="V118" s="108"/>
      <c r="W118" s="108"/>
      <c r="X118" s="108"/>
      <c r="Y118" s="108"/>
      <c r="Z118" s="108"/>
      <c r="AA118" s="114"/>
      <c r="AB118" s="108"/>
      <c r="AC118" s="108"/>
      <c r="AD118" s="108"/>
      <c r="AE118" s="109">
        <f t="shared" si="3"/>
        <v>4</v>
      </c>
      <c r="AF118" s="112">
        <f t="shared" si="4"/>
        <v>1</v>
      </c>
    </row>
    <row r="119" spans="1:32" ht="15.75">
      <c r="A119" s="67">
        <f t="shared" si="5"/>
        <v>112</v>
      </c>
      <c r="B119" s="97"/>
      <c r="C119" s="124" t="s">
        <v>64</v>
      </c>
      <c r="D119" s="37" t="s">
        <v>14</v>
      </c>
      <c r="E119" s="37">
        <v>1500</v>
      </c>
      <c r="F119" s="124" t="s">
        <v>59</v>
      </c>
      <c r="G119" s="105">
        <v>4</v>
      </c>
      <c r="H119" s="106">
        <v>1</v>
      </c>
      <c r="I119" s="115"/>
      <c r="J119" s="115"/>
      <c r="K119" s="109"/>
      <c r="L119" s="115"/>
      <c r="M119" s="109"/>
      <c r="N119" s="115"/>
      <c r="O119" s="109"/>
      <c r="P119" s="115"/>
      <c r="Q119" s="109"/>
      <c r="R119" s="115"/>
      <c r="S119" s="115"/>
      <c r="T119" s="115"/>
      <c r="U119" s="115"/>
      <c r="V119" s="115"/>
      <c r="W119" s="115"/>
      <c r="X119" s="115"/>
      <c r="Y119" s="115"/>
      <c r="Z119" s="115"/>
      <c r="AA119" s="109"/>
      <c r="AB119" s="115"/>
      <c r="AC119" s="115"/>
      <c r="AD119" s="115"/>
      <c r="AE119" s="109">
        <f t="shared" si="3"/>
        <v>4</v>
      </c>
      <c r="AF119" s="112">
        <f t="shared" si="4"/>
        <v>1</v>
      </c>
    </row>
    <row r="120" spans="1:32" ht="15.75">
      <c r="A120" s="67">
        <f t="shared" si="5"/>
        <v>113</v>
      </c>
      <c r="B120" s="97"/>
      <c r="C120" s="127" t="s">
        <v>348</v>
      </c>
      <c r="D120" s="128" t="s">
        <v>14</v>
      </c>
      <c r="E120" s="128">
        <v>1537</v>
      </c>
      <c r="F120" s="127" t="s">
        <v>20</v>
      </c>
      <c r="G120" s="109"/>
      <c r="H120" s="115"/>
      <c r="I120" s="115"/>
      <c r="J120" s="115"/>
      <c r="K120" s="109"/>
      <c r="L120" s="115"/>
      <c r="M120" s="115"/>
      <c r="N120" s="115"/>
      <c r="O120" s="109">
        <v>4</v>
      </c>
      <c r="P120" s="110">
        <v>1</v>
      </c>
      <c r="Q120" s="109"/>
      <c r="R120" s="115"/>
      <c r="S120" s="115"/>
      <c r="T120" s="115"/>
      <c r="U120" s="115"/>
      <c r="V120" s="115"/>
      <c r="W120" s="115"/>
      <c r="X120" s="115"/>
      <c r="Y120" s="115"/>
      <c r="Z120" s="115"/>
      <c r="AA120" s="109"/>
      <c r="AB120" s="115"/>
      <c r="AC120" s="115"/>
      <c r="AD120" s="115"/>
      <c r="AE120" s="109">
        <f t="shared" si="3"/>
        <v>4</v>
      </c>
      <c r="AF120" s="112">
        <f t="shared" si="4"/>
        <v>1</v>
      </c>
    </row>
    <row r="121" spans="1:32" ht="15.75">
      <c r="A121" s="67">
        <f t="shared" si="5"/>
        <v>114</v>
      </c>
      <c r="B121" s="97"/>
      <c r="C121" s="124" t="s">
        <v>235</v>
      </c>
      <c r="D121" s="37" t="s">
        <v>14</v>
      </c>
      <c r="E121" s="37">
        <v>1708</v>
      </c>
      <c r="F121" s="124" t="s">
        <v>230</v>
      </c>
      <c r="G121" s="109"/>
      <c r="H121" s="116"/>
      <c r="I121" s="116"/>
      <c r="J121" s="116"/>
      <c r="K121" s="105">
        <v>4</v>
      </c>
      <c r="L121" s="108">
        <v>1</v>
      </c>
      <c r="M121" s="105"/>
      <c r="N121" s="108"/>
      <c r="O121" s="114"/>
      <c r="P121" s="108"/>
      <c r="Q121" s="114"/>
      <c r="R121" s="108"/>
      <c r="S121" s="108"/>
      <c r="T121" s="108"/>
      <c r="U121" s="108"/>
      <c r="V121" s="108"/>
      <c r="W121" s="108"/>
      <c r="X121" s="108"/>
      <c r="Y121" s="108"/>
      <c r="Z121" s="108"/>
      <c r="AA121" s="114"/>
      <c r="AB121" s="108"/>
      <c r="AC121" s="108"/>
      <c r="AD121" s="108"/>
      <c r="AE121" s="109">
        <f t="shared" si="3"/>
        <v>4</v>
      </c>
      <c r="AF121" s="112">
        <f t="shared" si="4"/>
        <v>1</v>
      </c>
    </row>
    <row r="122" spans="1:32" ht="15.75">
      <c r="A122" s="67">
        <f t="shared" si="5"/>
        <v>115</v>
      </c>
      <c r="B122" s="97"/>
      <c r="C122" s="124" t="s">
        <v>58</v>
      </c>
      <c r="D122" s="37" t="s">
        <v>14</v>
      </c>
      <c r="E122" s="37">
        <v>1494</v>
      </c>
      <c r="F122" s="124" t="s">
        <v>59</v>
      </c>
      <c r="G122" s="105">
        <v>4</v>
      </c>
      <c r="H122" s="106">
        <v>1</v>
      </c>
      <c r="I122" s="115"/>
      <c r="J122" s="115"/>
      <c r="K122" s="109"/>
      <c r="L122" s="115"/>
      <c r="M122" s="109"/>
      <c r="N122" s="115"/>
      <c r="O122" s="109"/>
      <c r="P122" s="115"/>
      <c r="Q122" s="109"/>
      <c r="R122" s="115"/>
      <c r="S122" s="115"/>
      <c r="T122" s="115"/>
      <c r="U122" s="115"/>
      <c r="V122" s="115"/>
      <c r="W122" s="115"/>
      <c r="X122" s="115"/>
      <c r="Y122" s="115"/>
      <c r="Z122" s="115"/>
      <c r="AA122" s="109"/>
      <c r="AB122" s="115"/>
      <c r="AC122" s="115"/>
      <c r="AD122" s="115"/>
      <c r="AE122" s="109">
        <f t="shared" si="3"/>
        <v>4</v>
      </c>
      <c r="AF122" s="112">
        <f t="shared" si="4"/>
        <v>1</v>
      </c>
    </row>
    <row r="123" spans="1:32" ht="12.75">
      <c r="A123" s="67">
        <f t="shared" si="5"/>
        <v>116</v>
      </c>
      <c r="C123" s="124" t="s">
        <v>229</v>
      </c>
      <c r="D123" s="37" t="s">
        <v>14</v>
      </c>
      <c r="E123" s="37">
        <v>1575</v>
      </c>
      <c r="F123" s="124" t="s">
        <v>230</v>
      </c>
      <c r="G123" s="109"/>
      <c r="H123" s="116"/>
      <c r="I123" s="116"/>
      <c r="J123" s="116"/>
      <c r="K123" s="105">
        <v>4</v>
      </c>
      <c r="L123" s="108">
        <v>1</v>
      </c>
      <c r="M123" s="105"/>
      <c r="N123" s="108"/>
      <c r="O123" s="114"/>
      <c r="P123" s="108"/>
      <c r="Q123" s="114"/>
      <c r="R123" s="108"/>
      <c r="S123" s="108"/>
      <c r="T123" s="108"/>
      <c r="U123" s="108"/>
      <c r="V123" s="108"/>
      <c r="W123" s="108"/>
      <c r="X123" s="108"/>
      <c r="Y123" s="108"/>
      <c r="Z123" s="108"/>
      <c r="AA123" s="114"/>
      <c r="AB123" s="108"/>
      <c r="AC123" s="108"/>
      <c r="AD123" s="108"/>
      <c r="AE123" s="109">
        <f t="shared" si="3"/>
        <v>4</v>
      </c>
      <c r="AF123" s="112">
        <f t="shared" si="4"/>
        <v>1</v>
      </c>
    </row>
    <row r="124" spans="1:32" ht="15.75">
      <c r="A124" s="67">
        <f t="shared" si="5"/>
        <v>117</v>
      </c>
      <c r="B124" s="97"/>
      <c r="C124" s="124" t="s">
        <v>308</v>
      </c>
      <c r="D124" s="37" t="s">
        <v>14</v>
      </c>
      <c r="E124" s="37">
        <v>1713</v>
      </c>
      <c r="F124" s="124" t="s">
        <v>304</v>
      </c>
      <c r="G124" s="109"/>
      <c r="H124" s="115"/>
      <c r="I124" s="115"/>
      <c r="J124" s="115"/>
      <c r="K124" s="109"/>
      <c r="L124" s="115"/>
      <c r="M124" s="109">
        <v>4</v>
      </c>
      <c r="N124" s="110">
        <v>1</v>
      </c>
      <c r="O124" s="113"/>
      <c r="P124" s="110"/>
      <c r="Q124" s="114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3"/>
      <c r="AB124" s="110"/>
      <c r="AC124" s="110"/>
      <c r="AD124" s="110"/>
      <c r="AE124" s="109">
        <f t="shared" si="3"/>
        <v>4</v>
      </c>
      <c r="AF124" s="112">
        <f t="shared" si="4"/>
        <v>1</v>
      </c>
    </row>
    <row r="125" spans="1:32" ht="15.75">
      <c r="A125" s="67">
        <f t="shared" si="5"/>
        <v>118</v>
      </c>
      <c r="B125" s="97"/>
      <c r="C125" s="124" t="s">
        <v>234</v>
      </c>
      <c r="D125" s="37" t="s">
        <v>14</v>
      </c>
      <c r="E125" s="37">
        <v>1643</v>
      </c>
      <c r="F125" s="124" t="s">
        <v>78</v>
      </c>
      <c r="G125" s="109"/>
      <c r="H125" s="116"/>
      <c r="I125" s="116"/>
      <c r="J125" s="116"/>
      <c r="K125" s="105">
        <v>4</v>
      </c>
      <c r="L125" s="108">
        <v>1</v>
      </c>
      <c r="M125" s="105"/>
      <c r="N125" s="108"/>
      <c r="O125" s="114"/>
      <c r="P125" s="108"/>
      <c r="Q125" s="114"/>
      <c r="R125" s="108"/>
      <c r="S125" s="108"/>
      <c r="T125" s="108"/>
      <c r="U125" s="108"/>
      <c r="V125" s="108"/>
      <c r="W125" s="108"/>
      <c r="X125" s="108"/>
      <c r="Y125" s="108"/>
      <c r="Z125" s="108"/>
      <c r="AA125" s="114"/>
      <c r="AB125" s="108"/>
      <c r="AC125" s="108"/>
      <c r="AD125" s="108"/>
      <c r="AE125" s="109">
        <f t="shared" si="3"/>
        <v>4</v>
      </c>
      <c r="AF125" s="112">
        <f t="shared" si="4"/>
        <v>1</v>
      </c>
    </row>
    <row r="126" spans="1:32" ht="15.75">
      <c r="A126" s="67">
        <f t="shared" si="5"/>
        <v>119</v>
      </c>
      <c r="B126" s="97"/>
      <c r="C126" s="124" t="s">
        <v>238</v>
      </c>
      <c r="D126" s="37" t="s">
        <v>14</v>
      </c>
      <c r="E126" s="37">
        <v>1474</v>
      </c>
      <c r="F126" s="124" t="s">
        <v>32</v>
      </c>
      <c r="G126" s="109"/>
      <c r="H126" s="116"/>
      <c r="I126" s="116"/>
      <c r="J126" s="116"/>
      <c r="K126" s="105">
        <v>4</v>
      </c>
      <c r="L126" s="108">
        <v>1</v>
      </c>
      <c r="M126" s="105"/>
      <c r="N126" s="108"/>
      <c r="O126" s="114"/>
      <c r="P126" s="108"/>
      <c r="Q126" s="114"/>
      <c r="R126" s="108"/>
      <c r="S126" s="108"/>
      <c r="T126" s="108"/>
      <c r="U126" s="108"/>
      <c r="V126" s="108"/>
      <c r="W126" s="108"/>
      <c r="X126" s="108"/>
      <c r="Y126" s="108"/>
      <c r="Z126" s="108"/>
      <c r="AA126" s="114"/>
      <c r="AB126" s="108"/>
      <c r="AC126" s="108"/>
      <c r="AD126" s="108"/>
      <c r="AE126" s="109">
        <f t="shared" si="3"/>
        <v>4</v>
      </c>
      <c r="AF126" s="112">
        <f t="shared" si="4"/>
        <v>1</v>
      </c>
    </row>
    <row r="127" spans="1:32" ht="15.75">
      <c r="A127" s="67">
        <f t="shared" si="5"/>
        <v>120</v>
      </c>
      <c r="B127" s="97"/>
      <c r="C127" s="124" t="s">
        <v>70</v>
      </c>
      <c r="D127" s="37" t="s">
        <v>14</v>
      </c>
      <c r="E127" s="37">
        <v>1188</v>
      </c>
      <c r="F127" s="124" t="s">
        <v>59</v>
      </c>
      <c r="G127" s="105">
        <v>3.5</v>
      </c>
      <c r="H127" s="106">
        <v>1</v>
      </c>
      <c r="I127" s="115"/>
      <c r="J127" s="115"/>
      <c r="K127" s="109"/>
      <c r="L127" s="115"/>
      <c r="M127" s="109"/>
      <c r="N127" s="115"/>
      <c r="O127" s="109"/>
      <c r="P127" s="115"/>
      <c r="Q127" s="109"/>
      <c r="R127" s="115"/>
      <c r="S127" s="115"/>
      <c r="T127" s="115"/>
      <c r="U127" s="115"/>
      <c r="V127" s="115"/>
      <c r="W127" s="115"/>
      <c r="X127" s="115"/>
      <c r="Y127" s="115"/>
      <c r="Z127" s="115"/>
      <c r="AA127" s="109"/>
      <c r="AB127" s="115"/>
      <c r="AC127" s="115"/>
      <c r="AD127" s="115"/>
      <c r="AE127" s="109">
        <f t="shared" si="3"/>
        <v>3.5</v>
      </c>
      <c r="AF127" s="112">
        <f t="shared" si="4"/>
        <v>1</v>
      </c>
    </row>
    <row r="128" spans="1:32" ht="15">
      <c r="A128" s="67">
        <f t="shared" si="5"/>
        <v>121</v>
      </c>
      <c r="B128" s="140"/>
      <c r="C128" s="124" t="s">
        <v>310</v>
      </c>
      <c r="D128" s="37" t="s">
        <v>14</v>
      </c>
      <c r="E128" s="37">
        <v>1679</v>
      </c>
      <c r="F128" s="124" t="s">
        <v>304</v>
      </c>
      <c r="G128" s="109"/>
      <c r="H128" s="115"/>
      <c r="I128" s="115"/>
      <c r="J128" s="115"/>
      <c r="K128" s="109"/>
      <c r="L128" s="115"/>
      <c r="M128" s="109">
        <v>3.5</v>
      </c>
      <c r="N128" s="110">
        <v>1</v>
      </c>
      <c r="O128" s="113"/>
      <c r="P128" s="110"/>
      <c r="Q128" s="114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3"/>
      <c r="AB128" s="110"/>
      <c r="AC128" s="110"/>
      <c r="AD128" s="110"/>
      <c r="AE128" s="109">
        <f t="shared" si="3"/>
        <v>3.5</v>
      </c>
      <c r="AF128" s="112">
        <f t="shared" si="4"/>
        <v>1</v>
      </c>
    </row>
    <row r="129" spans="1:32" ht="12.75">
      <c r="A129" s="67">
        <f t="shared" si="5"/>
        <v>122</v>
      </c>
      <c r="C129" s="124" t="s">
        <v>67</v>
      </c>
      <c r="D129" s="37" t="s">
        <v>14</v>
      </c>
      <c r="E129" s="37">
        <v>1552</v>
      </c>
      <c r="F129" s="124" t="s">
        <v>68</v>
      </c>
      <c r="G129" s="105">
        <v>3.5</v>
      </c>
      <c r="H129" s="106">
        <v>1</v>
      </c>
      <c r="I129" s="115"/>
      <c r="J129" s="115"/>
      <c r="K129" s="109"/>
      <c r="L129" s="115"/>
      <c r="M129" s="109"/>
      <c r="N129" s="115"/>
      <c r="O129" s="109"/>
      <c r="P129" s="115"/>
      <c r="Q129" s="109"/>
      <c r="R129" s="115"/>
      <c r="S129" s="115"/>
      <c r="T129" s="115"/>
      <c r="U129" s="115"/>
      <c r="V129" s="115"/>
      <c r="W129" s="115"/>
      <c r="X129" s="115"/>
      <c r="Y129" s="115"/>
      <c r="Z129" s="115"/>
      <c r="AA129" s="109"/>
      <c r="AB129" s="115"/>
      <c r="AC129" s="115"/>
      <c r="AD129" s="115"/>
      <c r="AE129" s="109">
        <f t="shared" si="3"/>
        <v>3.5</v>
      </c>
      <c r="AF129" s="112">
        <f t="shared" si="4"/>
        <v>1</v>
      </c>
    </row>
    <row r="130" spans="1:32" ht="12.75">
      <c r="A130" s="67">
        <f t="shared" si="5"/>
        <v>123</v>
      </c>
      <c r="B130" s="140"/>
      <c r="C130" s="124" t="s">
        <v>446</v>
      </c>
      <c r="D130" s="37" t="s">
        <v>14</v>
      </c>
      <c r="E130" s="37">
        <v>1661</v>
      </c>
      <c r="F130" s="124" t="s">
        <v>447</v>
      </c>
      <c r="G130" s="49"/>
      <c r="H130" s="48"/>
      <c r="I130" s="48"/>
      <c r="J130" s="48"/>
      <c r="K130" s="49"/>
      <c r="L130" s="48"/>
      <c r="M130" s="48"/>
      <c r="N130" s="48"/>
      <c r="O130" s="50"/>
      <c r="P130" s="48"/>
      <c r="Q130" s="49"/>
      <c r="R130" s="48"/>
      <c r="S130" s="48"/>
      <c r="T130" s="48"/>
      <c r="U130" s="48"/>
      <c r="V130" s="48"/>
      <c r="W130" s="109">
        <v>3.5</v>
      </c>
      <c r="X130" s="112">
        <v>1</v>
      </c>
      <c r="Y130" s="48"/>
      <c r="Z130" s="48"/>
      <c r="AA130" s="49"/>
      <c r="AB130" s="48"/>
      <c r="AC130" s="48"/>
      <c r="AD130" s="48"/>
      <c r="AE130" s="109">
        <f t="shared" si="3"/>
        <v>3.5</v>
      </c>
      <c r="AF130" s="112">
        <f t="shared" si="4"/>
        <v>1</v>
      </c>
    </row>
    <row r="131" spans="1:32" ht="12.75">
      <c r="A131" s="67">
        <f t="shared" si="5"/>
        <v>124</v>
      </c>
      <c r="C131" s="124" t="s">
        <v>72</v>
      </c>
      <c r="D131" s="37" t="s">
        <v>14</v>
      </c>
      <c r="E131" s="37">
        <v>1100</v>
      </c>
      <c r="F131" s="124" t="s">
        <v>73</v>
      </c>
      <c r="G131" s="105">
        <v>3.5</v>
      </c>
      <c r="H131" s="106">
        <v>1</v>
      </c>
      <c r="I131" s="115"/>
      <c r="J131" s="115"/>
      <c r="K131" s="109"/>
      <c r="L131" s="115"/>
      <c r="M131" s="109"/>
      <c r="N131" s="115"/>
      <c r="O131" s="109"/>
      <c r="P131" s="115"/>
      <c r="Q131" s="109"/>
      <c r="R131" s="115"/>
      <c r="S131" s="115"/>
      <c r="T131" s="115"/>
      <c r="U131" s="115"/>
      <c r="V131" s="115"/>
      <c r="W131" s="115"/>
      <c r="X131" s="115"/>
      <c r="Y131" s="115"/>
      <c r="Z131" s="115"/>
      <c r="AA131" s="109"/>
      <c r="AB131" s="115"/>
      <c r="AC131" s="115"/>
      <c r="AD131" s="115"/>
      <c r="AE131" s="109">
        <f t="shared" si="3"/>
        <v>3.5</v>
      </c>
      <c r="AF131" s="112">
        <f t="shared" si="4"/>
        <v>1</v>
      </c>
    </row>
    <row r="132" spans="1:32" ht="15">
      <c r="A132" s="67">
        <f t="shared" si="5"/>
        <v>125</v>
      </c>
      <c r="B132" s="140"/>
      <c r="C132" s="124" t="s">
        <v>502</v>
      </c>
      <c r="D132" s="124" t="s">
        <v>14</v>
      </c>
      <c r="E132" s="142">
        <v>1053</v>
      </c>
      <c r="F132" s="124" t="s">
        <v>414</v>
      </c>
      <c r="G132" s="49"/>
      <c r="H132" s="48"/>
      <c r="I132" s="48"/>
      <c r="J132" s="48"/>
      <c r="K132" s="49"/>
      <c r="L132" s="48"/>
      <c r="M132" s="48"/>
      <c r="N132" s="48"/>
      <c r="O132" s="50"/>
      <c r="P132" s="48"/>
      <c r="Q132" s="49"/>
      <c r="R132" s="48"/>
      <c r="S132" s="48"/>
      <c r="T132" s="48"/>
      <c r="U132" s="48"/>
      <c r="V132" s="48"/>
      <c r="W132" s="48"/>
      <c r="X132" s="48"/>
      <c r="Y132" s="48"/>
      <c r="Z132" s="48"/>
      <c r="AA132" s="40">
        <v>3.5</v>
      </c>
      <c r="AB132" s="35">
        <v>1</v>
      </c>
      <c r="AC132" s="35"/>
      <c r="AD132" s="35"/>
      <c r="AE132" s="109">
        <f t="shared" si="3"/>
        <v>3.5</v>
      </c>
      <c r="AF132" s="112">
        <f t="shared" si="4"/>
        <v>1</v>
      </c>
    </row>
    <row r="133" spans="1:32" ht="12.75">
      <c r="A133" s="67">
        <f t="shared" si="5"/>
        <v>126</v>
      </c>
      <c r="C133" s="124" t="s">
        <v>71</v>
      </c>
      <c r="D133" s="37" t="s">
        <v>14</v>
      </c>
      <c r="E133" s="37">
        <v>1500</v>
      </c>
      <c r="F133" s="124" t="s">
        <v>59</v>
      </c>
      <c r="G133" s="105">
        <v>3.5</v>
      </c>
      <c r="H133" s="106">
        <v>1</v>
      </c>
      <c r="I133" s="115"/>
      <c r="J133" s="115"/>
      <c r="K133" s="109"/>
      <c r="L133" s="115"/>
      <c r="M133" s="109"/>
      <c r="N133" s="115"/>
      <c r="O133" s="109"/>
      <c r="P133" s="115"/>
      <c r="Q133" s="109"/>
      <c r="R133" s="115"/>
      <c r="S133" s="115"/>
      <c r="T133" s="115"/>
      <c r="U133" s="115"/>
      <c r="V133" s="115"/>
      <c r="W133" s="115"/>
      <c r="X133" s="115"/>
      <c r="Y133" s="115"/>
      <c r="Z133" s="115"/>
      <c r="AA133" s="109"/>
      <c r="AB133" s="115"/>
      <c r="AC133" s="115"/>
      <c r="AD133" s="115"/>
      <c r="AE133" s="109">
        <f t="shared" si="3"/>
        <v>3.5</v>
      </c>
      <c r="AF133" s="112">
        <f t="shared" si="4"/>
        <v>1</v>
      </c>
    </row>
    <row r="134" spans="1:32" ht="12.75">
      <c r="A134" s="67">
        <f t="shared" si="5"/>
        <v>127</v>
      </c>
      <c r="C134" s="124" t="s">
        <v>65</v>
      </c>
      <c r="D134" s="37" t="s">
        <v>14</v>
      </c>
      <c r="E134" s="37">
        <v>1289</v>
      </c>
      <c r="F134" s="124" t="s">
        <v>59</v>
      </c>
      <c r="G134" s="105">
        <v>3.5</v>
      </c>
      <c r="H134" s="106">
        <v>1</v>
      </c>
      <c r="I134" s="115"/>
      <c r="J134" s="115"/>
      <c r="K134" s="109"/>
      <c r="L134" s="115"/>
      <c r="M134" s="109"/>
      <c r="N134" s="115"/>
      <c r="O134" s="109"/>
      <c r="P134" s="115"/>
      <c r="Q134" s="109"/>
      <c r="R134" s="115"/>
      <c r="S134" s="115"/>
      <c r="T134" s="115"/>
      <c r="U134" s="115"/>
      <c r="V134" s="115"/>
      <c r="W134" s="115"/>
      <c r="X134" s="115"/>
      <c r="Y134" s="115"/>
      <c r="Z134" s="115"/>
      <c r="AA134" s="109"/>
      <c r="AB134" s="115"/>
      <c r="AC134" s="115"/>
      <c r="AD134" s="115"/>
      <c r="AE134" s="109">
        <f t="shared" si="3"/>
        <v>3.5</v>
      </c>
      <c r="AF134" s="112">
        <f t="shared" si="4"/>
        <v>1</v>
      </c>
    </row>
    <row r="135" spans="1:32" ht="15">
      <c r="A135" s="67">
        <f t="shared" si="5"/>
        <v>128</v>
      </c>
      <c r="C135" s="124" t="s">
        <v>500</v>
      </c>
      <c r="D135" s="124" t="s">
        <v>14</v>
      </c>
      <c r="E135" s="142">
        <v>1140</v>
      </c>
      <c r="F135" s="124" t="s">
        <v>392</v>
      </c>
      <c r="G135" s="49"/>
      <c r="H135" s="48"/>
      <c r="I135" s="48"/>
      <c r="J135" s="48"/>
      <c r="K135" s="49"/>
      <c r="L135" s="48"/>
      <c r="M135" s="48"/>
      <c r="N135" s="48"/>
      <c r="O135" s="50"/>
      <c r="P135" s="48"/>
      <c r="Q135" s="49"/>
      <c r="R135" s="48"/>
      <c r="S135" s="48"/>
      <c r="T135" s="48"/>
      <c r="U135" s="48"/>
      <c r="V135" s="48"/>
      <c r="W135" s="48"/>
      <c r="X135" s="48"/>
      <c r="Y135" s="48"/>
      <c r="Z135" s="48"/>
      <c r="AA135" s="40">
        <v>3.5</v>
      </c>
      <c r="AB135" s="35">
        <v>1</v>
      </c>
      <c r="AC135" s="35"/>
      <c r="AD135" s="35"/>
      <c r="AE135" s="109">
        <f t="shared" si="3"/>
        <v>3.5</v>
      </c>
      <c r="AF135" s="112">
        <f t="shared" si="4"/>
        <v>1</v>
      </c>
    </row>
    <row r="136" spans="1:32" ht="15">
      <c r="A136" s="67">
        <f t="shared" si="5"/>
        <v>129</v>
      </c>
      <c r="C136" s="124" t="s">
        <v>501</v>
      </c>
      <c r="D136" s="124" t="s">
        <v>14</v>
      </c>
      <c r="E136" s="142">
        <v>1100</v>
      </c>
      <c r="F136" s="124" t="s">
        <v>392</v>
      </c>
      <c r="G136" s="49"/>
      <c r="H136" s="48"/>
      <c r="I136" s="48"/>
      <c r="J136" s="48"/>
      <c r="K136" s="49"/>
      <c r="L136" s="48"/>
      <c r="M136" s="48"/>
      <c r="N136" s="48"/>
      <c r="O136" s="50"/>
      <c r="P136" s="48"/>
      <c r="Q136" s="49"/>
      <c r="R136" s="48"/>
      <c r="S136" s="48"/>
      <c r="T136" s="48"/>
      <c r="U136" s="48"/>
      <c r="V136" s="48"/>
      <c r="W136" s="48"/>
      <c r="X136" s="48"/>
      <c r="Y136" s="48"/>
      <c r="Z136" s="48"/>
      <c r="AA136" s="40">
        <v>3.5</v>
      </c>
      <c r="AB136" s="35">
        <v>1</v>
      </c>
      <c r="AC136" s="35"/>
      <c r="AD136" s="35"/>
      <c r="AE136" s="109">
        <f aca="true" t="shared" si="6" ref="AE136:AE199">G136+I136+K136+M136+O136+Q136+S136+U136+W136+Y136+AA136+AC136</f>
        <v>3.5</v>
      </c>
      <c r="AF136" s="112">
        <f aca="true" t="shared" si="7" ref="AF136:AF199">H136+J136+L136+N136+P136+R136+T136+V136+X136+Z136+AB136+AD136</f>
        <v>1</v>
      </c>
    </row>
    <row r="137" spans="1:32" ht="12.75">
      <c r="A137" s="67">
        <f t="shared" si="5"/>
        <v>130</v>
      </c>
      <c r="C137" s="124" t="s">
        <v>84</v>
      </c>
      <c r="D137" s="37" t="s">
        <v>14</v>
      </c>
      <c r="E137" s="37">
        <v>1073</v>
      </c>
      <c r="F137" s="124" t="s">
        <v>59</v>
      </c>
      <c r="G137" s="105">
        <v>3</v>
      </c>
      <c r="H137" s="106">
        <v>1</v>
      </c>
      <c r="I137" s="115"/>
      <c r="J137" s="115"/>
      <c r="K137" s="109"/>
      <c r="L137" s="115"/>
      <c r="M137" s="109"/>
      <c r="N137" s="115"/>
      <c r="O137" s="109"/>
      <c r="P137" s="115"/>
      <c r="Q137" s="109"/>
      <c r="R137" s="115"/>
      <c r="S137" s="115"/>
      <c r="T137" s="115"/>
      <c r="U137" s="115"/>
      <c r="V137" s="115"/>
      <c r="W137" s="115"/>
      <c r="X137" s="115"/>
      <c r="Y137" s="115"/>
      <c r="Z137" s="115"/>
      <c r="AA137" s="109"/>
      <c r="AB137" s="115"/>
      <c r="AC137" s="115"/>
      <c r="AD137" s="115"/>
      <c r="AE137" s="109">
        <f t="shared" si="6"/>
        <v>3</v>
      </c>
      <c r="AF137" s="112">
        <f t="shared" si="7"/>
        <v>1</v>
      </c>
    </row>
    <row r="138" spans="1:32" ht="15">
      <c r="A138" s="67">
        <f aca="true" t="shared" si="8" ref="A138:A201">A137+1</f>
        <v>131</v>
      </c>
      <c r="B138" s="140"/>
      <c r="C138" s="127" t="s">
        <v>391</v>
      </c>
      <c r="D138" s="128" t="s">
        <v>14</v>
      </c>
      <c r="E138" s="128">
        <v>1105</v>
      </c>
      <c r="F138" s="127" t="s">
        <v>392</v>
      </c>
      <c r="G138" s="109"/>
      <c r="H138" s="115"/>
      <c r="I138" s="115"/>
      <c r="J138" s="115"/>
      <c r="K138" s="109"/>
      <c r="L138" s="115"/>
      <c r="M138" s="115"/>
      <c r="N138" s="115"/>
      <c r="O138" s="109"/>
      <c r="P138" s="115"/>
      <c r="Q138" s="101">
        <v>3</v>
      </c>
      <c r="R138" s="110">
        <v>1</v>
      </c>
      <c r="S138" s="110"/>
      <c r="T138" s="110"/>
      <c r="U138" s="110"/>
      <c r="V138" s="110"/>
      <c r="W138" s="110"/>
      <c r="X138" s="110"/>
      <c r="Y138" s="110"/>
      <c r="Z138" s="110"/>
      <c r="AA138" s="113"/>
      <c r="AB138" s="110"/>
      <c r="AC138" s="110"/>
      <c r="AD138" s="110"/>
      <c r="AE138" s="109">
        <f t="shared" si="6"/>
        <v>3</v>
      </c>
      <c r="AF138" s="112">
        <f t="shared" si="7"/>
        <v>1</v>
      </c>
    </row>
    <row r="139" spans="1:32" ht="12.75">
      <c r="A139" s="67">
        <f t="shared" si="8"/>
        <v>132</v>
      </c>
      <c r="B139" s="140"/>
      <c r="C139" s="124" t="s">
        <v>264</v>
      </c>
      <c r="D139" s="37" t="s">
        <v>14</v>
      </c>
      <c r="E139" s="37">
        <v>1495</v>
      </c>
      <c r="F139" s="124" t="s">
        <v>218</v>
      </c>
      <c r="G139" s="109"/>
      <c r="H139" s="116"/>
      <c r="I139" s="116"/>
      <c r="J139" s="116"/>
      <c r="K139" s="105">
        <v>3</v>
      </c>
      <c r="L139" s="108">
        <v>1</v>
      </c>
      <c r="M139" s="105"/>
      <c r="N139" s="108"/>
      <c r="O139" s="114"/>
      <c r="P139" s="108"/>
      <c r="Q139" s="114"/>
      <c r="R139" s="108"/>
      <c r="S139" s="108"/>
      <c r="T139" s="108"/>
      <c r="U139" s="108"/>
      <c r="V139" s="108"/>
      <c r="W139" s="108"/>
      <c r="X139" s="108"/>
      <c r="Y139" s="108"/>
      <c r="Z139" s="108"/>
      <c r="AA139" s="114"/>
      <c r="AB139" s="108"/>
      <c r="AC139" s="108"/>
      <c r="AD139" s="108"/>
      <c r="AE139" s="109">
        <f t="shared" si="6"/>
        <v>3</v>
      </c>
      <c r="AF139" s="112">
        <f t="shared" si="7"/>
        <v>1</v>
      </c>
    </row>
    <row r="140" spans="1:32" ht="15">
      <c r="A140" s="67">
        <f t="shared" si="8"/>
        <v>133</v>
      </c>
      <c r="C140" s="127" t="s">
        <v>354</v>
      </c>
      <c r="D140" s="128" t="s">
        <v>14</v>
      </c>
      <c r="E140" s="128">
        <v>1614</v>
      </c>
      <c r="F140" s="127" t="s">
        <v>221</v>
      </c>
      <c r="G140" s="109"/>
      <c r="H140" s="115"/>
      <c r="I140" s="115"/>
      <c r="J140" s="115"/>
      <c r="K140" s="109"/>
      <c r="L140" s="115"/>
      <c r="M140" s="115"/>
      <c r="N140" s="115"/>
      <c r="O140" s="109">
        <v>3</v>
      </c>
      <c r="P140" s="110">
        <v>1</v>
      </c>
      <c r="Q140" s="109"/>
      <c r="R140" s="115"/>
      <c r="S140" s="115"/>
      <c r="T140" s="115"/>
      <c r="U140" s="115"/>
      <c r="V140" s="115"/>
      <c r="W140" s="115"/>
      <c r="X140" s="115"/>
      <c r="Y140" s="115"/>
      <c r="Z140" s="115"/>
      <c r="AA140" s="109"/>
      <c r="AB140" s="115"/>
      <c r="AC140" s="115"/>
      <c r="AD140" s="115"/>
      <c r="AE140" s="109">
        <f t="shared" si="6"/>
        <v>3</v>
      </c>
      <c r="AF140" s="112">
        <f t="shared" si="7"/>
        <v>1</v>
      </c>
    </row>
    <row r="141" spans="1:32" ht="12.75">
      <c r="A141" s="67">
        <f t="shared" si="8"/>
        <v>134</v>
      </c>
      <c r="C141" s="124" t="s">
        <v>88</v>
      </c>
      <c r="D141" s="37" t="s">
        <v>14</v>
      </c>
      <c r="E141" s="37">
        <v>1100</v>
      </c>
      <c r="F141" s="124" t="s">
        <v>73</v>
      </c>
      <c r="G141" s="105">
        <v>3</v>
      </c>
      <c r="H141" s="106">
        <v>1</v>
      </c>
      <c r="I141" s="115"/>
      <c r="J141" s="115"/>
      <c r="K141" s="109"/>
      <c r="L141" s="115"/>
      <c r="M141" s="109"/>
      <c r="N141" s="115"/>
      <c r="O141" s="109"/>
      <c r="P141" s="115"/>
      <c r="Q141" s="109"/>
      <c r="R141" s="115"/>
      <c r="S141" s="115"/>
      <c r="T141" s="115"/>
      <c r="U141" s="115"/>
      <c r="V141" s="115"/>
      <c r="W141" s="115"/>
      <c r="X141" s="115"/>
      <c r="Y141" s="115"/>
      <c r="Z141" s="115"/>
      <c r="AA141" s="109"/>
      <c r="AB141" s="115"/>
      <c r="AC141" s="115"/>
      <c r="AD141" s="115"/>
      <c r="AE141" s="109">
        <f t="shared" si="6"/>
        <v>3</v>
      </c>
      <c r="AF141" s="112">
        <f t="shared" si="7"/>
        <v>1</v>
      </c>
    </row>
    <row r="142" spans="1:32" ht="12.75">
      <c r="A142" s="67">
        <f t="shared" si="8"/>
        <v>135</v>
      </c>
      <c r="C142" s="124" t="s">
        <v>262</v>
      </c>
      <c r="D142" s="37" t="s">
        <v>14</v>
      </c>
      <c r="E142" s="37">
        <v>1182</v>
      </c>
      <c r="F142" s="124" t="s">
        <v>240</v>
      </c>
      <c r="G142" s="109"/>
      <c r="H142" s="116"/>
      <c r="I142" s="116"/>
      <c r="J142" s="116"/>
      <c r="K142" s="105">
        <v>3</v>
      </c>
      <c r="L142" s="108">
        <v>1</v>
      </c>
      <c r="M142" s="105"/>
      <c r="N142" s="108"/>
      <c r="O142" s="114"/>
      <c r="P142" s="108"/>
      <c r="Q142" s="114"/>
      <c r="R142" s="108"/>
      <c r="S142" s="108"/>
      <c r="T142" s="108"/>
      <c r="U142" s="108"/>
      <c r="V142" s="108"/>
      <c r="W142" s="108"/>
      <c r="X142" s="108"/>
      <c r="Y142" s="108"/>
      <c r="Z142" s="108"/>
      <c r="AA142" s="114"/>
      <c r="AB142" s="108"/>
      <c r="AC142" s="108"/>
      <c r="AD142" s="108"/>
      <c r="AE142" s="109">
        <f t="shared" si="6"/>
        <v>3</v>
      </c>
      <c r="AF142" s="112">
        <f t="shared" si="7"/>
        <v>1</v>
      </c>
    </row>
    <row r="143" spans="1:32" ht="15">
      <c r="A143" s="67">
        <f t="shared" si="8"/>
        <v>136</v>
      </c>
      <c r="C143" s="143" t="s">
        <v>529</v>
      </c>
      <c r="D143" s="37" t="s">
        <v>14</v>
      </c>
      <c r="E143" s="37">
        <v>1134</v>
      </c>
      <c r="F143" s="124" t="s">
        <v>393</v>
      </c>
      <c r="G143" s="49"/>
      <c r="H143" s="48"/>
      <c r="I143" s="48"/>
      <c r="J143" s="48"/>
      <c r="K143" s="49"/>
      <c r="L143" s="48"/>
      <c r="M143" s="48"/>
      <c r="N143" s="48"/>
      <c r="O143" s="50"/>
      <c r="P143" s="48"/>
      <c r="Q143" s="49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0">
        <v>3</v>
      </c>
      <c r="AD143" s="35">
        <v>1</v>
      </c>
      <c r="AE143" s="109">
        <f t="shared" si="6"/>
        <v>3</v>
      </c>
      <c r="AF143" s="112">
        <f t="shared" si="7"/>
        <v>1</v>
      </c>
    </row>
    <row r="144" spans="1:32" ht="12.75">
      <c r="A144" s="67">
        <f t="shared" si="8"/>
        <v>137</v>
      </c>
      <c r="C144" s="124" t="s">
        <v>79</v>
      </c>
      <c r="D144" s="37" t="s">
        <v>14</v>
      </c>
      <c r="E144" s="37">
        <v>1200</v>
      </c>
      <c r="F144" s="124" t="s">
        <v>73</v>
      </c>
      <c r="G144" s="105">
        <v>3</v>
      </c>
      <c r="H144" s="106">
        <v>1</v>
      </c>
      <c r="I144" s="115"/>
      <c r="J144" s="115"/>
      <c r="K144" s="109"/>
      <c r="L144" s="115"/>
      <c r="M144" s="109"/>
      <c r="N144" s="115"/>
      <c r="O144" s="109"/>
      <c r="P144" s="115"/>
      <c r="Q144" s="109"/>
      <c r="R144" s="115"/>
      <c r="S144" s="115"/>
      <c r="T144" s="115"/>
      <c r="U144" s="115"/>
      <c r="V144" s="115"/>
      <c r="W144" s="115"/>
      <c r="X144" s="115"/>
      <c r="Y144" s="115"/>
      <c r="Z144" s="115"/>
      <c r="AA144" s="109"/>
      <c r="AB144" s="115"/>
      <c r="AC144" s="115"/>
      <c r="AD144" s="115"/>
      <c r="AE144" s="109">
        <f t="shared" si="6"/>
        <v>3</v>
      </c>
      <c r="AF144" s="112">
        <f t="shared" si="7"/>
        <v>1</v>
      </c>
    </row>
    <row r="145" spans="1:32" ht="15">
      <c r="A145" s="67">
        <f t="shared" si="8"/>
        <v>138</v>
      </c>
      <c r="C145" s="124" t="s">
        <v>503</v>
      </c>
      <c r="D145" s="124" t="s">
        <v>14</v>
      </c>
      <c r="E145" s="142">
        <v>1500</v>
      </c>
      <c r="F145" s="124" t="s">
        <v>150</v>
      </c>
      <c r="G145" s="49"/>
      <c r="H145" s="48"/>
      <c r="I145" s="48"/>
      <c r="J145" s="48"/>
      <c r="K145" s="49"/>
      <c r="L145" s="48"/>
      <c r="M145" s="48"/>
      <c r="N145" s="48"/>
      <c r="O145" s="50"/>
      <c r="P145" s="48"/>
      <c r="Q145" s="49"/>
      <c r="R145" s="48"/>
      <c r="S145" s="48"/>
      <c r="T145" s="48"/>
      <c r="U145" s="48"/>
      <c r="V145" s="48"/>
      <c r="W145" s="48"/>
      <c r="X145" s="48"/>
      <c r="Y145" s="48"/>
      <c r="Z145" s="48"/>
      <c r="AA145" s="40">
        <v>3</v>
      </c>
      <c r="AB145" s="35">
        <v>1</v>
      </c>
      <c r="AC145" s="35"/>
      <c r="AD145" s="35"/>
      <c r="AE145" s="109">
        <f t="shared" si="6"/>
        <v>3</v>
      </c>
      <c r="AF145" s="112">
        <f t="shared" si="7"/>
        <v>1</v>
      </c>
    </row>
    <row r="146" spans="1:32" ht="12.75">
      <c r="A146" s="67">
        <f t="shared" si="8"/>
        <v>139</v>
      </c>
      <c r="B146" s="140"/>
      <c r="C146" s="124" t="s">
        <v>255</v>
      </c>
      <c r="D146" s="37" t="s">
        <v>14</v>
      </c>
      <c r="E146" s="37">
        <v>1564</v>
      </c>
      <c r="F146" s="124" t="s">
        <v>17</v>
      </c>
      <c r="G146" s="109"/>
      <c r="H146" s="116"/>
      <c r="I146" s="116"/>
      <c r="J146" s="116"/>
      <c r="K146" s="105">
        <v>3</v>
      </c>
      <c r="L146" s="108">
        <v>1</v>
      </c>
      <c r="M146" s="105"/>
      <c r="N146" s="108"/>
      <c r="O146" s="114"/>
      <c r="P146" s="108"/>
      <c r="Q146" s="114"/>
      <c r="R146" s="108"/>
      <c r="S146" s="108"/>
      <c r="T146" s="108"/>
      <c r="U146" s="108"/>
      <c r="V146" s="108"/>
      <c r="W146" s="108"/>
      <c r="X146" s="108"/>
      <c r="Y146" s="108"/>
      <c r="Z146" s="108"/>
      <c r="AA146" s="114"/>
      <c r="AB146" s="108"/>
      <c r="AC146" s="108"/>
      <c r="AD146" s="108"/>
      <c r="AE146" s="109">
        <f t="shared" si="6"/>
        <v>3</v>
      </c>
      <c r="AF146" s="112">
        <f t="shared" si="7"/>
        <v>1</v>
      </c>
    </row>
    <row r="147" spans="1:32" ht="12.75">
      <c r="A147" s="67">
        <f t="shared" si="8"/>
        <v>140</v>
      </c>
      <c r="C147" s="124" t="s">
        <v>81</v>
      </c>
      <c r="D147" s="37" t="s">
        <v>14</v>
      </c>
      <c r="E147" s="37">
        <v>1050</v>
      </c>
      <c r="F147" s="124" t="s">
        <v>73</v>
      </c>
      <c r="G147" s="105">
        <v>3</v>
      </c>
      <c r="H147" s="106">
        <v>1</v>
      </c>
      <c r="I147" s="115"/>
      <c r="J147" s="115"/>
      <c r="K147" s="109"/>
      <c r="L147" s="115"/>
      <c r="M147" s="109"/>
      <c r="N147" s="115"/>
      <c r="O147" s="109"/>
      <c r="P147" s="115"/>
      <c r="Q147" s="109"/>
      <c r="R147" s="115"/>
      <c r="S147" s="115"/>
      <c r="T147" s="115"/>
      <c r="U147" s="115"/>
      <c r="V147" s="115"/>
      <c r="W147" s="115"/>
      <c r="X147" s="115"/>
      <c r="Y147" s="115"/>
      <c r="Z147" s="115"/>
      <c r="AA147" s="109"/>
      <c r="AB147" s="115"/>
      <c r="AC147" s="115"/>
      <c r="AD147" s="115"/>
      <c r="AE147" s="109">
        <f t="shared" si="6"/>
        <v>3</v>
      </c>
      <c r="AF147" s="112">
        <f t="shared" si="7"/>
        <v>1</v>
      </c>
    </row>
    <row r="148" spans="1:32" ht="15">
      <c r="A148" s="67">
        <f t="shared" si="8"/>
        <v>141</v>
      </c>
      <c r="C148" s="124" t="s">
        <v>508</v>
      </c>
      <c r="D148" s="124" t="s">
        <v>14</v>
      </c>
      <c r="E148" s="142">
        <v>1119</v>
      </c>
      <c r="F148" s="124" t="s">
        <v>392</v>
      </c>
      <c r="G148" s="49"/>
      <c r="H148" s="48"/>
      <c r="I148" s="48"/>
      <c r="J148" s="48"/>
      <c r="K148" s="49"/>
      <c r="L148" s="48"/>
      <c r="M148" s="48"/>
      <c r="N148" s="48"/>
      <c r="O148" s="50"/>
      <c r="P148" s="48"/>
      <c r="Q148" s="49"/>
      <c r="R148" s="48"/>
      <c r="S148" s="48"/>
      <c r="T148" s="48"/>
      <c r="U148" s="48"/>
      <c r="V148" s="48"/>
      <c r="W148" s="48"/>
      <c r="X148" s="48"/>
      <c r="Y148" s="48"/>
      <c r="Z148" s="48"/>
      <c r="AA148" s="40">
        <v>3</v>
      </c>
      <c r="AB148" s="35">
        <v>1</v>
      </c>
      <c r="AC148" s="35"/>
      <c r="AD148" s="35"/>
      <c r="AE148" s="109">
        <f t="shared" si="6"/>
        <v>3</v>
      </c>
      <c r="AF148" s="112">
        <f t="shared" si="7"/>
        <v>1</v>
      </c>
    </row>
    <row r="149" spans="1:32" ht="12.75">
      <c r="A149" s="67">
        <f t="shared" si="8"/>
        <v>142</v>
      </c>
      <c r="C149" s="124" t="s">
        <v>433</v>
      </c>
      <c r="D149" s="37" t="s">
        <v>14</v>
      </c>
      <c r="E149" s="37">
        <v>1524</v>
      </c>
      <c r="F149" s="124" t="s">
        <v>434</v>
      </c>
      <c r="G149" s="49"/>
      <c r="H149" s="48"/>
      <c r="I149" s="48"/>
      <c r="J149" s="48"/>
      <c r="K149" s="49"/>
      <c r="L149" s="48"/>
      <c r="M149" s="48"/>
      <c r="N149" s="48"/>
      <c r="O149" s="50"/>
      <c r="P149" s="48"/>
      <c r="Q149" s="49"/>
      <c r="R149" s="48"/>
      <c r="S149" s="109">
        <v>3</v>
      </c>
      <c r="T149" s="112">
        <v>1</v>
      </c>
      <c r="U149" s="48"/>
      <c r="V149" s="48"/>
      <c r="W149" s="48"/>
      <c r="X149" s="48"/>
      <c r="Y149" s="48"/>
      <c r="Z149" s="48"/>
      <c r="AA149" s="49"/>
      <c r="AB149" s="48"/>
      <c r="AC149" s="48"/>
      <c r="AD149" s="48"/>
      <c r="AE149" s="109">
        <f t="shared" si="6"/>
        <v>3</v>
      </c>
      <c r="AF149" s="112">
        <f t="shared" si="7"/>
        <v>1</v>
      </c>
    </row>
    <row r="150" spans="1:32" ht="15">
      <c r="A150" s="67">
        <f t="shared" si="8"/>
        <v>143</v>
      </c>
      <c r="B150" s="140"/>
      <c r="C150" s="127" t="s">
        <v>357</v>
      </c>
      <c r="D150" s="128" t="s">
        <v>14</v>
      </c>
      <c r="E150" s="128">
        <v>1139</v>
      </c>
      <c r="F150" s="127" t="s">
        <v>20</v>
      </c>
      <c r="G150" s="109"/>
      <c r="H150" s="115"/>
      <c r="I150" s="115"/>
      <c r="J150" s="115"/>
      <c r="K150" s="109"/>
      <c r="L150" s="115"/>
      <c r="M150" s="115"/>
      <c r="N150" s="115"/>
      <c r="O150" s="109">
        <v>3</v>
      </c>
      <c r="P150" s="110">
        <v>1</v>
      </c>
      <c r="Q150" s="109"/>
      <c r="R150" s="115"/>
      <c r="S150" s="115"/>
      <c r="T150" s="115"/>
      <c r="U150" s="115"/>
      <c r="V150" s="115"/>
      <c r="W150" s="115"/>
      <c r="X150" s="115"/>
      <c r="Y150" s="115"/>
      <c r="Z150" s="115"/>
      <c r="AA150" s="109"/>
      <c r="AB150" s="115"/>
      <c r="AC150" s="115"/>
      <c r="AD150" s="115"/>
      <c r="AE150" s="109">
        <f t="shared" si="6"/>
        <v>3</v>
      </c>
      <c r="AF150" s="112">
        <f t="shared" si="7"/>
        <v>1</v>
      </c>
    </row>
    <row r="151" spans="1:32" ht="15">
      <c r="A151" s="67">
        <f t="shared" si="8"/>
        <v>144</v>
      </c>
      <c r="B151" s="140"/>
      <c r="C151" s="124" t="s">
        <v>507</v>
      </c>
      <c r="D151" s="124" t="s">
        <v>14</v>
      </c>
      <c r="E151" s="142">
        <v>1109</v>
      </c>
      <c r="F151" s="124" t="s">
        <v>392</v>
      </c>
      <c r="G151" s="49"/>
      <c r="H151" s="48"/>
      <c r="I151" s="48"/>
      <c r="J151" s="48"/>
      <c r="K151" s="49"/>
      <c r="L151" s="48"/>
      <c r="M151" s="48"/>
      <c r="N151" s="48"/>
      <c r="O151" s="50"/>
      <c r="P151" s="48"/>
      <c r="Q151" s="49"/>
      <c r="R151" s="48"/>
      <c r="S151" s="48"/>
      <c r="T151" s="48"/>
      <c r="U151" s="48"/>
      <c r="V151" s="48"/>
      <c r="W151" s="48"/>
      <c r="X151" s="48"/>
      <c r="Y151" s="48"/>
      <c r="Z151" s="48"/>
      <c r="AA151" s="40">
        <v>3</v>
      </c>
      <c r="AB151" s="35">
        <v>1</v>
      </c>
      <c r="AC151" s="35"/>
      <c r="AD151" s="35"/>
      <c r="AE151" s="109">
        <f t="shared" si="6"/>
        <v>3</v>
      </c>
      <c r="AF151" s="112">
        <f t="shared" si="7"/>
        <v>1</v>
      </c>
    </row>
    <row r="152" spans="1:32" ht="12.75">
      <c r="A152" s="67">
        <f t="shared" si="8"/>
        <v>145</v>
      </c>
      <c r="B152" s="140"/>
      <c r="C152" s="124" t="s">
        <v>85</v>
      </c>
      <c r="D152" s="37" t="s">
        <v>14</v>
      </c>
      <c r="E152" s="37">
        <v>1124</v>
      </c>
      <c r="F152" s="124" t="s">
        <v>86</v>
      </c>
      <c r="G152" s="105">
        <v>3</v>
      </c>
      <c r="H152" s="106">
        <v>1</v>
      </c>
      <c r="I152" s="115"/>
      <c r="J152" s="115"/>
      <c r="K152" s="109"/>
      <c r="L152" s="115"/>
      <c r="M152" s="109"/>
      <c r="N152" s="115"/>
      <c r="O152" s="109"/>
      <c r="P152" s="115"/>
      <c r="Q152" s="109"/>
      <c r="R152" s="115"/>
      <c r="S152" s="115"/>
      <c r="T152" s="115"/>
      <c r="U152" s="115"/>
      <c r="V152" s="115"/>
      <c r="W152" s="115"/>
      <c r="X152" s="115"/>
      <c r="Y152" s="115"/>
      <c r="Z152" s="115"/>
      <c r="AA152" s="109"/>
      <c r="AB152" s="115"/>
      <c r="AC152" s="115"/>
      <c r="AD152" s="115"/>
      <c r="AE152" s="109">
        <f t="shared" si="6"/>
        <v>3</v>
      </c>
      <c r="AF152" s="112">
        <f t="shared" si="7"/>
        <v>1</v>
      </c>
    </row>
    <row r="153" spans="1:32" ht="12.75">
      <c r="A153" s="67">
        <f t="shared" si="8"/>
        <v>146</v>
      </c>
      <c r="B153" s="138"/>
      <c r="C153" s="124" t="s">
        <v>260</v>
      </c>
      <c r="D153" s="37" t="s">
        <v>14</v>
      </c>
      <c r="E153" s="37">
        <v>1052</v>
      </c>
      <c r="F153" s="124" t="s">
        <v>240</v>
      </c>
      <c r="G153" s="109"/>
      <c r="H153" s="116"/>
      <c r="I153" s="116"/>
      <c r="J153" s="116"/>
      <c r="K153" s="105">
        <v>3</v>
      </c>
      <c r="L153" s="108">
        <v>1</v>
      </c>
      <c r="M153" s="105"/>
      <c r="N153" s="108"/>
      <c r="O153" s="114"/>
      <c r="P153" s="108"/>
      <c r="Q153" s="114"/>
      <c r="R153" s="108"/>
      <c r="S153" s="108"/>
      <c r="T153" s="108"/>
      <c r="U153" s="108"/>
      <c r="V153" s="108"/>
      <c r="W153" s="108"/>
      <c r="X153" s="108"/>
      <c r="Y153" s="108"/>
      <c r="Z153" s="108"/>
      <c r="AA153" s="114"/>
      <c r="AB153" s="108"/>
      <c r="AC153" s="108"/>
      <c r="AD153" s="108"/>
      <c r="AE153" s="109">
        <f t="shared" si="6"/>
        <v>3</v>
      </c>
      <c r="AF153" s="112">
        <f t="shared" si="7"/>
        <v>1</v>
      </c>
    </row>
    <row r="154" spans="1:32" ht="12.75">
      <c r="A154" s="67">
        <f t="shared" si="8"/>
        <v>147</v>
      </c>
      <c r="B154" s="138"/>
      <c r="C154" s="124" t="s">
        <v>257</v>
      </c>
      <c r="D154" s="37" t="s">
        <v>14</v>
      </c>
      <c r="E154" s="37">
        <v>1500</v>
      </c>
      <c r="F154" s="124" t="s">
        <v>258</v>
      </c>
      <c r="G154" s="109"/>
      <c r="H154" s="116"/>
      <c r="I154" s="116"/>
      <c r="J154" s="116"/>
      <c r="K154" s="105">
        <v>3</v>
      </c>
      <c r="L154" s="108">
        <v>1</v>
      </c>
      <c r="M154" s="105"/>
      <c r="N154" s="108"/>
      <c r="O154" s="114"/>
      <c r="P154" s="108"/>
      <c r="Q154" s="114"/>
      <c r="R154" s="108"/>
      <c r="S154" s="108"/>
      <c r="T154" s="108"/>
      <c r="U154" s="108"/>
      <c r="V154" s="108"/>
      <c r="W154" s="108"/>
      <c r="X154" s="108"/>
      <c r="Y154" s="108"/>
      <c r="Z154" s="108"/>
      <c r="AA154" s="114"/>
      <c r="AB154" s="108"/>
      <c r="AC154" s="108"/>
      <c r="AD154" s="108"/>
      <c r="AE154" s="109">
        <f t="shared" si="6"/>
        <v>3</v>
      </c>
      <c r="AF154" s="112">
        <f t="shared" si="7"/>
        <v>1</v>
      </c>
    </row>
    <row r="155" spans="1:32" ht="12.75">
      <c r="A155" s="67">
        <f t="shared" si="8"/>
        <v>148</v>
      </c>
      <c r="B155" s="138"/>
      <c r="C155" s="124" t="s">
        <v>473</v>
      </c>
      <c r="D155" s="37" t="s">
        <v>14</v>
      </c>
      <c r="E155" s="37">
        <v>1472</v>
      </c>
      <c r="F155" s="124" t="s">
        <v>462</v>
      </c>
      <c r="G155" s="49"/>
      <c r="H155" s="48"/>
      <c r="I155" s="48"/>
      <c r="J155" s="48"/>
      <c r="K155" s="49"/>
      <c r="L155" s="48"/>
      <c r="M155" s="48"/>
      <c r="N155" s="48"/>
      <c r="O155" s="50"/>
      <c r="P155" s="48"/>
      <c r="Q155" s="49"/>
      <c r="R155" s="48"/>
      <c r="S155" s="48"/>
      <c r="T155" s="48"/>
      <c r="U155" s="48"/>
      <c r="V155" s="48"/>
      <c r="W155" s="48"/>
      <c r="X155" s="48"/>
      <c r="Y155" s="109">
        <v>3</v>
      </c>
      <c r="Z155" s="112">
        <v>1</v>
      </c>
      <c r="AA155" s="114"/>
      <c r="AB155" s="112"/>
      <c r="AC155" s="112"/>
      <c r="AD155" s="112"/>
      <c r="AE155" s="109">
        <f t="shared" si="6"/>
        <v>3</v>
      </c>
      <c r="AF155" s="112">
        <f t="shared" si="7"/>
        <v>1</v>
      </c>
    </row>
    <row r="156" spans="1:32" ht="15">
      <c r="A156" s="67">
        <f t="shared" si="8"/>
        <v>149</v>
      </c>
      <c r="B156" s="138"/>
      <c r="C156" s="124" t="s">
        <v>506</v>
      </c>
      <c r="D156" s="124" t="s">
        <v>14</v>
      </c>
      <c r="E156" s="142">
        <v>1109</v>
      </c>
      <c r="F156" s="124" t="s">
        <v>392</v>
      </c>
      <c r="G156" s="49"/>
      <c r="H156" s="48"/>
      <c r="I156" s="48"/>
      <c r="J156" s="48"/>
      <c r="K156" s="49"/>
      <c r="L156" s="48"/>
      <c r="M156" s="48"/>
      <c r="N156" s="48"/>
      <c r="O156" s="50"/>
      <c r="P156" s="48"/>
      <c r="Q156" s="49"/>
      <c r="R156" s="48"/>
      <c r="S156" s="48"/>
      <c r="T156" s="48"/>
      <c r="U156" s="48"/>
      <c r="V156" s="48"/>
      <c r="W156" s="48"/>
      <c r="X156" s="48"/>
      <c r="Y156" s="48"/>
      <c r="Z156" s="48"/>
      <c r="AA156" s="40">
        <v>3</v>
      </c>
      <c r="AB156" s="35">
        <v>1</v>
      </c>
      <c r="AC156" s="35"/>
      <c r="AD156" s="35"/>
      <c r="AE156" s="109">
        <f t="shared" si="6"/>
        <v>3</v>
      </c>
      <c r="AF156" s="112">
        <f t="shared" si="7"/>
        <v>1</v>
      </c>
    </row>
    <row r="157" spans="1:32" ht="15">
      <c r="A157" s="67">
        <f t="shared" si="8"/>
        <v>150</v>
      </c>
      <c r="B157" s="138"/>
      <c r="C157" s="124" t="s">
        <v>504</v>
      </c>
      <c r="D157" s="124" t="s">
        <v>14</v>
      </c>
      <c r="E157" s="142">
        <v>1160</v>
      </c>
      <c r="F157" s="124" t="s">
        <v>392</v>
      </c>
      <c r="G157" s="49"/>
      <c r="H157" s="48"/>
      <c r="I157" s="48"/>
      <c r="J157" s="48"/>
      <c r="K157" s="49"/>
      <c r="L157" s="48"/>
      <c r="M157" s="48"/>
      <c r="N157" s="48"/>
      <c r="O157" s="50"/>
      <c r="P157" s="48"/>
      <c r="Q157" s="49"/>
      <c r="R157" s="48"/>
      <c r="S157" s="48"/>
      <c r="T157" s="48"/>
      <c r="U157" s="48"/>
      <c r="V157" s="48"/>
      <c r="W157" s="48"/>
      <c r="X157" s="48"/>
      <c r="Y157" s="48"/>
      <c r="Z157" s="48"/>
      <c r="AA157" s="40">
        <v>3</v>
      </c>
      <c r="AB157" s="35">
        <v>1</v>
      </c>
      <c r="AC157" s="35"/>
      <c r="AD157" s="35"/>
      <c r="AE157" s="109">
        <f t="shared" si="6"/>
        <v>3</v>
      </c>
      <c r="AF157" s="112">
        <f t="shared" si="7"/>
        <v>1</v>
      </c>
    </row>
    <row r="158" spans="1:32" ht="15">
      <c r="A158" s="67">
        <f t="shared" si="8"/>
        <v>151</v>
      </c>
      <c r="B158" s="138"/>
      <c r="C158" s="127" t="s">
        <v>358</v>
      </c>
      <c r="D158" s="128" t="s">
        <v>14</v>
      </c>
      <c r="E158" s="128">
        <v>1120</v>
      </c>
      <c r="F158" s="127" t="s">
        <v>20</v>
      </c>
      <c r="G158" s="109"/>
      <c r="H158" s="115"/>
      <c r="I158" s="115"/>
      <c r="J158" s="115"/>
      <c r="K158" s="109"/>
      <c r="L158" s="115"/>
      <c r="M158" s="115"/>
      <c r="N158" s="115"/>
      <c r="O158" s="109">
        <v>3</v>
      </c>
      <c r="P158" s="110">
        <v>1</v>
      </c>
      <c r="Q158" s="109"/>
      <c r="R158" s="115"/>
      <c r="S158" s="115"/>
      <c r="T158" s="115"/>
      <c r="U158" s="115"/>
      <c r="V158" s="115"/>
      <c r="W158" s="115"/>
      <c r="X158" s="115"/>
      <c r="Y158" s="115"/>
      <c r="Z158" s="115"/>
      <c r="AA158" s="109"/>
      <c r="AB158" s="115"/>
      <c r="AC158" s="115"/>
      <c r="AD158" s="115"/>
      <c r="AE158" s="109">
        <f t="shared" si="6"/>
        <v>3</v>
      </c>
      <c r="AF158" s="112">
        <f t="shared" si="7"/>
        <v>1</v>
      </c>
    </row>
    <row r="159" spans="1:32" ht="12.75">
      <c r="A159" s="67">
        <f t="shared" si="8"/>
        <v>152</v>
      </c>
      <c r="B159" s="138"/>
      <c r="C159" s="124" t="s">
        <v>259</v>
      </c>
      <c r="D159" s="37" t="s">
        <v>14</v>
      </c>
      <c r="E159" s="37">
        <v>1176</v>
      </c>
      <c r="F159" s="124" t="s">
        <v>240</v>
      </c>
      <c r="G159" s="109"/>
      <c r="H159" s="116"/>
      <c r="I159" s="116"/>
      <c r="J159" s="116"/>
      <c r="K159" s="105">
        <v>3</v>
      </c>
      <c r="L159" s="108">
        <v>1</v>
      </c>
      <c r="M159" s="105"/>
      <c r="N159" s="108"/>
      <c r="O159" s="114"/>
      <c r="P159" s="108"/>
      <c r="Q159" s="114"/>
      <c r="R159" s="108"/>
      <c r="S159" s="108"/>
      <c r="T159" s="108"/>
      <c r="U159" s="108"/>
      <c r="V159" s="108"/>
      <c r="W159" s="108"/>
      <c r="X159" s="108"/>
      <c r="Y159" s="108"/>
      <c r="Z159" s="108"/>
      <c r="AA159" s="114"/>
      <c r="AB159" s="108"/>
      <c r="AC159" s="108"/>
      <c r="AD159" s="108"/>
      <c r="AE159" s="109">
        <f t="shared" si="6"/>
        <v>3</v>
      </c>
      <c r="AF159" s="112">
        <f t="shared" si="7"/>
        <v>1</v>
      </c>
    </row>
    <row r="160" spans="1:32" ht="12.75">
      <c r="A160" s="67">
        <f t="shared" si="8"/>
        <v>153</v>
      </c>
      <c r="B160" s="138"/>
      <c r="C160" s="124" t="s">
        <v>87</v>
      </c>
      <c r="D160" s="37" t="s">
        <v>14</v>
      </c>
      <c r="E160" s="37">
        <v>1173</v>
      </c>
      <c r="F160" s="124" t="s">
        <v>59</v>
      </c>
      <c r="G160" s="105">
        <v>3</v>
      </c>
      <c r="H160" s="106">
        <v>1</v>
      </c>
      <c r="I160" s="115"/>
      <c r="J160" s="115"/>
      <c r="K160" s="109"/>
      <c r="L160" s="115"/>
      <c r="M160" s="109"/>
      <c r="N160" s="115"/>
      <c r="O160" s="109"/>
      <c r="P160" s="115"/>
      <c r="Q160" s="109"/>
      <c r="R160" s="115"/>
      <c r="S160" s="115"/>
      <c r="T160" s="115"/>
      <c r="U160" s="115"/>
      <c r="V160" s="115"/>
      <c r="W160" s="115"/>
      <c r="X160" s="115"/>
      <c r="Y160" s="115"/>
      <c r="Z160" s="115"/>
      <c r="AA160" s="109"/>
      <c r="AB160" s="115"/>
      <c r="AC160" s="115"/>
      <c r="AD160" s="115"/>
      <c r="AE160" s="109">
        <f t="shared" si="6"/>
        <v>3</v>
      </c>
      <c r="AF160" s="112">
        <f t="shared" si="7"/>
        <v>1</v>
      </c>
    </row>
    <row r="161" spans="1:32" ht="12.75">
      <c r="A161" s="67">
        <f t="shared" si="8"/>
        <v>154</v>
      </c>
      <c r="B161" s="138"/>
      <c r="C161" s="124" t="s">
        <v>256</v>
      </c>
      <c r="D161" s="37" t="s">
        <v>14</v>
      </c>
      <c r="E161" s="37">
        <v>1576</v>
      </c>
      <c r="F161" s="124" t="s">
        <v>218</v>
      </c>
      <c r="G161" s="109"/>
      <c r="H161" s="116"/>
      <c r="I161" s="116"/>
      <c r="J161" s="116"/>
      <c r="K161" s="105">
        <v>3</v>
      </c>
      <c r="L161" s="108">
        <v>1</v>
      </c>
      <c r="M161" s="105"/>
      <c r="N161" s="108"/>
      <c r="O161" s="114"/>
      <c r="P161" s="108"/>
      <c r="Q161" s="114"/>
      <c r="R161" s="108"/>
      <c r="S161" s="108"/>
      <c r="T161" s="108"/>
      <c r="U161" s="108"/>
      <c r="V161" s="108"/>
      <c r="W161" s="108"/>
      <c r="X161" s="108"/>
      <c r="Y161" s="108"/>
      <c r="Z161" s="108"/>
      <c r="AA161" s="114"/>
      <c r="AB161" s="108"/>
      <c r="AC161" s="108"/>
      <c r="AD161" s="108"/>
      <c r="AE161" s="109">
        <f t="shared" si="6"/>
        <v>3</v>
      </c>
      <c r="AF161" s="112">
        <f t="shared" si="7"/>
        <v>1</v>
      </c>
    </row>
    <row r="162" spans="1:32" ht="15">
      <c r="A162" s="67">
        <f t="shared" si="8"/>
        <v>155</v>
      </c>
      <c r="B162" s="138"/>
      <c r="C162" s="124" t="s">
        <v>505</v>
      </c>
      <c r="D162" s="124" t="s">
        <v>14</v>
      </c>
      <c r="E162" s="142">
        <v>1084</v>
      </c>
      <c r="F162" s="124" t="s">
        <v>392</v>
      </c>
      <c r="G162" s="49"/>
      <c r="H162" s="48"/>
      <c r="I162" s="48"/>
      <c r="J162" s="48"/>
      <c r="K162" s="49"/>
      <c r="L162" s="48"/>
      <c r="M162" s="48"/>
      <c r="N162" s="48"/>
      <c r="O162" s="50"/>
      <c r="P162" s="48"/>
      <c r="Q162" s="49"/>
      <c r="R162" s="48"/>
      <c r="S162" s="48"/>
      <c r="T162" s="48"/>
      <c r="U162" s="48"/>
      <c r="V162" s="48"/>
      <c r="W162" s="48"/>
      <c r="X162" s="48"/>
      <c r="Y162" s="48"/>
      <c r="Z162" s="48"/>
      <c r="AA162" s="40">
        <v>3</v>
      </c>
      <c r="AB162" s="35">
        <v>1</v>
      </c>
      <c r="AC162" s="35"/>
      <c r="AD162" s="35"/>
      <c r="AE162" s="109">
        <f t="shared" si="6"/>
        <v>3</v>
      </c>
      <c r="AF162" s="112">
        <f t="shared" si="7"/>
        <v>1</v>
      </c>
    </row>
    <row r="163" spans="1:32" ht="15">
      <c r="A163" s="67">
        <f t="shared" si="8"/>
        <v>156</v>
      </c>
      <c r="B163" s="138"/>
      <c r="C163" s="127" t="s">
        <v>389</v>
      </c>
      <c r="D163" s="128" t="s">
        <v>14</v>
      </c>
      <c r="E163" s="128">
        <v>1500</v>
      </c>
      <c r="F163" s="127" t="s">
        <v>150</v>
      </c>
      <c r="G163" s="109"/>
      <c r="H163" s="115"/>
      <c r="I163" s="115"/>
      <c r="J163" s="115"/>
      <c r="K163" s="109"/>
      <c r="L163" s="115"/>
      <c r="M163" s="115"/>
      <c r="N163" s="115"/>
      <c r="O163" s="109"/>
      <c r="P163" s="115"/>
      <c r="Q163" s="101">
        <v>3</v>
      </c>
      <c r="R163" s="110">
        <v>1</v>
      </c>
      <c r="S163" s="110"/>
      <c r="T163" s="110"/>
      <c r="U163" s="110"/>
      <c r="V163" s="110"/>
      <c r="W163" s="110"/>
      <c r="X163" s="110"/>
      <c r="Y163" s="110"/>
      <c r="Z163" s="110"/>
      <c r="AA163" s="113"/>
      <c r="AB163" s="110"/>
      <c r="AC163" s="110"/>
      <c r="AD163" s="110"/>
      <c r="AE163" s="109">
        <f t="shared" si="6"/>
        <v>3</v>
      </c>
      <c r="AF163" s="112">
        <f t="shared" si="7"/>
        <v>1</v>
      </c>
    </row>
    <row r="164" spans="1:32" ht="15">
      <c r="A164" s="67">
        <f t="shared" si="8"/>
        <v>157</v>
      </c>
      <c r="C164" s="124" t="s">
        <v>510</v>
      </c>
      <c r="D164" s="124" t="s">
        <v>14</v>
      </c>
      <c r="E164" s="142">
        <v>1150</v>
      </c>
      <c r="F164" s="124" t="s">
        <v>392</v>
      </c>
      <c r="G164" s="49"/>
      <c r="H164" s="48"/>
      <c r="I164" s="48"/>
      <c r="J164" s="48"/>
      <c r="K164" s="49"/>
      <c r="L164" s="48"/>
      <c r="M164" s="48"/>
      <c r="N164" s="48"/>
      <c r="O164" s="50"/>
      <c r="P164" s="48"/>
      <c r="Q164" s="49"/>
      <c r="R164" s="48"/>
      <c r="S164" s="48"/>
      <c r="T164" s="48"/>
      <c r="U164" s="48"/>
      <c r="V164" s="48"/>
      <c r="W164" s="48"/>
      <c r="X164" s="48"/>
      <c r="Y164" s="48"/>
      <c r="Z164" s="48"/>
      <c r="AA164" s="40">
        <v>2.5</v>
      </c>
      <c r="AB164" s="35">
        <v>1</v>
      </c>
      <c r="AC164" s="35"/>
      <c r="AD164" s="35"/>
      <c r="AE164" s="109">
        <f t="shared" si="6"/>
        <v>2.5</v>
      </c>
      <c r="AF164" s="112">
        <f t="shared" si="7"/>
        <v>1</v>
      </c>
    </row>
    <row r="165" spans="1:32" ht="12.75">
      <c r="A165" s="67">
        <f t="shared" si="8"/>
        <v>158</v>
      </c>
      <c r="B165" s="138"/>
      <c r="C165" s="124" t="s">
        <v>475</v>
      </c>
      <c r="D165" s="37" t="s">
        <v>14</v>
      </c>
      <c r="E165" s="37">
        <v>1211</v>
      </c>
      <c r="F165" s="124" t="s">
        <v>460</v>
      </c>
      <c r="G165" s="49"/>
      <c r="H165" s="48"/>
      <c r="I165" s="48"/>
      <c r="J165" s="48"/>
      <c r="K165" s="49"/>
      <c r="L165" s="48"/>
      <c r="M165" s="48"/>
      <c r="N165" s="48"/>
      <c r="O165" s="50"/>
      <c r="P165" s="48"/>
      <c r="Q165" s="49"/>
      <c r="R165" s="48"/>
      <c r="S165" s="48"/>
      <c r="T165" s="48"/>
      <c r="U165" s="48"/>
      <c r="V165" s="48"/>
      <c r="W165" s="48"/>
      <c r="X165" s="48"/>
      <c r="Y165" s="109">
        <v>2.5</v>
      </c>
      <c r="Z165" s="112">
        <v>1</v>
      </c>
      <c r="AA165" s="114"/>
      <c r="AB165" s="112"/>
      <c r="AC165" s="112"/>
      <c r="AD165" s="112"/>
      <c r="AE165" s="109">
        <f t="shared" si="6"/>
        <v>2.5</v>
      </c>
      <c r="AF165" s="112">
        <f t="shared" si="7"/>
        <v>1</v>
      </c>
    </row>
    <row r="166" spans="1:32" ht="12.75">
      <c r="A166" s="67">
        <f t="shared" si="8"/>
        <v>159</v>
      </c>
      <c r="B166" s="138"/>
      <c r="C166" s="127" t="s">
        <v>191</v>
      </c>
      <c r="D166" s="128" t="s">
        <v>14</v>
      </c>
      <c r="E166" s="128">
        <v>1500</v>
      </c>
      <c r="F166" s="127" t="s">
        <v>192</v>
      </c>
      <c r="G166" s="109"/>
      <c r="H166" s="115"/>
      <c r="I166" s="55">
        <v>2.5</v>
      </c>
      <c r="J166" s="107">
        <v>1</v>
      </c>
      <c r="K166" s="109"/>
      <c r="L166" s="115"/>
      <c r="M166" s="109"/>
      <c r="N166" s="115"/>
      <c r="O166" s="109"/>
      <c r="P166" s="115"/>
      <c r="Q166" s="109"/>
      <c r="R166" s="115"/>
      <c r="S166" s="115"/>
      <c r="T166" s="115"/>
      <c r="U166" s="115"/>
      <c r="V166" s="115"/>
      <c r="W166" s="115"/>
      <c r="X166" s="115"/>
      <c r="Y166" s="115"/>
      <c r="Z166" s="115"/>
      <c r="AA166" s="109"/>
      <c r="AB166" s="115"/>
      <c r="AC166" s="115"/>
      <c r="AD166" s="115"/>
      <c r="AE166" s="109">
        <f t="shared" si="6"/>
        <v>2.5</v>
      </c>
      <c r="AF166" s="112">
        <f t="shared" si="7"/>
        <v>1</v>
      </c>
    </row>
    <row r="167" spans="1:32" ht="12.75">
      <c r="A167" s="67">
        <f t="shared" si="8"/>
        <v>160</v>
      </c>
      <c r="B167" s="138"/>
      <c r="C167" s="41" t="s">
        <v>91</v>
      </c>
      <c r="D167" s="61" t="s">
        <v>14</v>
      </c>
      <c r="E167" s="61">
        <v>1100</v>
      </c>
      <c r="F167" s="43" t="s">
        <v>86</v>
      </c>
      <c r="G167" s="105">
        <v>2.5</v>
      </c>
      <c r="H167" s="106">
        <v>1</v>
      </c>
      <c r="I167" s="115"/>
      <c r="J167" s="115"/>
      <c r="K167" s="109"/>
      <c r="L167" s="115"/>
      <c r="M167" s="109"/>
      <c r="N167" s="115"/>
      <c r="O167" s="109"/>
      <c r="P167" s="115"/>
      <c r="Q167" s="109"/>
      <c r="R167" s="115"/>
      <c r="S167" s="115"/>
      <c r="T167" s="115"/>
      <c r="U167" s="115"/>
      <c r="V167" s="115"/>
      <c r="W167" s="115"/>
      <c r="X167" s="115"/>
      <c r="Y167" s="115"/>
      <c r="Z167" s="115"/>
      <c r="AA167" s="109"/>
      <c r="AB167" s="115"/>
      <c r="AC167" s="115"/>
      <c r="AD167" s="115"/>
      <c r="AE167" s="109">
        <f t="shared" si="6"/>
        <v>2.5</v>
      </c>
      <c r="AF167" s="112">
        <f t="shared" si="7"/>
        <v>1</v>
      </c>
    </row>
    <row r="168" spans="1:32" ht="12.75">
      <c r="A168" s="67">
        <f t="shared" si="8"/>
        <v>161</v>
      </c>
      <c r="B168" s="137" t="s">
        <v>488</v>
      </c>
      <c r="C168" s="41" t="s">
        <v>266</v>
      </c>
      <c r="D168" s="61" t="s">
        <v>14</v>
      </c>
      <c r="E168" s="61">
        <v>1071</v>
      </c>
      <c r="F168" s="43" t="s">
        <v>240</v>
      </c>
      <c r="G168" s="109"/>
      <c r="H168" s="116"/>
      <c r="I168" s="116"/>
      <c r="J168" s="116"/>
      <c r="K168" s="105">
        <v>2.5</v>
      </c>
      <c r="L168" s="108">
        <v>1</v>
      </c>
      <c r="M168" s="105"/>
      <c r="N168" s="108"/>
      <c r="O168" s="114"/>
      <c r="P168" s="108"/>
      <c r="Q168" s="114"/>
      <c r="R168" s="108"/>
      <c r="S168" s="108"/>
      <c r="T168" s="108"/>
      <c r="U168" s="108"/>
      <c r="V168" s="108"/>
      <c r="W168" s="108"/>
      <c r="X168" s="108"/>
      <c r="Y168" s="108"/>
      <c r="Z168" s="108"/>
      <c r="AA168" s="114"/>
      <c r="AB168" s="108"/>
      <c r="AC168" s="108"/>
      <c r="AD168" s="108"/>
      <c r="AE168" s="109">
        <f t="shared" si="6"/>
        <v>2.5</v>
      </c>
      <c r="AF168" s="112">
        <f t="shared" si="7"/>
        <v>1</v>
      </c>
    </row>
    <row r="169" spans="1:32" ht="12.75">
      <c r="A169" s="67">
        <f t="shared" si="8"/>
        <v>162</v>
      </c>
      <c r="B169" s="137"/>
      <c r="C169" s="41" t="s">
        <v>265</v>
      </c>
      <c r="D169" s="61" t="s">
        <v>14</v>
      </c>
      <c r="E169" s="61">
        <v>1299</v>
      </c>
      <c r="F169" s="43" t="s">
        <v>240</v>
      </c>
      <c r="G169" s="109"/>
      <c r="H169" s="116"/>
      <c r="I169" s="116"/>
      <c r="J169" s="116"/>
      <c r="K169" s="105">
        <v>2.5</v>
      </c>
      <c r="L169" s="108">
        <v>1</v>
      </c>
      <c r="M169" s="105"/>
      <c r="N169" s="108"/>
      <c r="O169" s="114"/>
      <c r="P169" s="108"/>
      <c r="Q169" s="114"/>
      <c r="R169" s="108"/>
      <c r="S169" s="108"/>
      <c r="T169" s="108"/>
      <c r="U169" s="108"/>
      <c r="V169" s="108"/>
      <c r="W169" s="108"/>
      <c r="X169" s="108"/>
      <c r="Y169" s="108"/>
      <c r="Z169" s="108"/>
      <c r="AA169" s="114"/>
      <c r="AB169" s="108"/>
      <c r="AC169" s="108"/>
      <c r="AD169" s="108"/>
      <c r="AE169" s="109">
        <f t="shared" si="6"/>
        <v>2.5</v>
      </c>
      <c r="AF169" s="112">
        <f t="shared" si="7"/>
        <v>1</v>
      </c>
    </row>
    <row r="170" spans="1:32" ht="12.75">
      <c r="A170" s="67">
        <f t="shared" si="8"/>
        <v>163</v>
      </c>
      <c r="B170" s="137"/>
      <c r="C170" s="41" t="s">
        <v>449</v>
      </c>
      <c r="D170" s="61" t="s">
        <v>14</v>
      </c>
      <c r="E170" s="61">
        <v>1500</v>
      </c>
      <c r="F170" s="43" t="s">
        <v>450</v>
      </c>
      <c r="G170" s="49"/>
      <c r="H170" s="48"/>
      <c r="I170" s="48"/>
      <c r="J170" s="48"/>
      <c r="K170" s="49"/>
      <c r="L170" s="48"/>
      <c r="M170" s="48"/>
      <c r="N170" s="48"/>
      <c r="O170" s="50"/>
      <c r="P170" s="48"/>
      <c r="Q170" s="49"/>
      <c r="R170" s="48"/>
      <c r="S170" s="48"/>
      <c r="T170" s="48"/>
      <c r="U170" s="48"/>
      <c r="V170" s="48"/>
      <c r="W170" s="109">
        <v>2.5</v>
      </c>
      <c r="X170" s="112">
        <v>1</v>
      </c>
      <c r="Y170" s="48"/>
      <c r="Z170" s="48"/>
      <c r="AA170" s="49"/>
      <c r="AB170" s="48"/>
      <c r="AC170" s="48"/>
      <c r="AD170" s="48"/>
      <c r="AE170" s="109">
        <f t="shared" si="6"/>
        <v>2.5</v>
      </c>
      <c r="AF170" s="112">
        <f t="shared" si="7"/>
        <v>1</v>
      </c>
    </row>
    <row r="171" spans="1:32" ht="15">
      <c r="A171" s="67">
        <f t="shared" si="8"/>
        <v>164</v>
      </c>
      <c r="C171" s="53" t="s">
        <v>361</v>
      </c>
      <c r="D171" s="63" t="s">
        <v>14</v>
      </c>
      <c r="E171" s="63">
        <v>1500</v>
      </c>
      <c r="F171" s="54" t="s">
        <v>20</v>
      </c>
      <c r="G171" s="109"/>
      <c r="H171" s="115"/>
      <c r="I171" s="115"/>
      <c r="J171" s="115"/>
      <c r="K171" s="109"/>
      <c r="L171" s="115"/>
      <c r="M171" s="115"/>
      <c r="N171" s="115"/>
      <c r="O171" s="109">
        <v>2.5</v>
      </c>
      <c r="P171" s="110">
        <v>1</v>
      </c>
      <c r="Q171" s="109"/>
      <c r="R171" s="115"/>
      <c r="S171" s="115"/>
      <c r="T171" s="115"/>
      <c r="U171" s="115"/>
      <c r="V171" s="115"/>
      <c r="W171" s="115"/>
      <c r="X171" s="115"/>
      <c r="Y171" s="115"/>
      <c r="Z171" s="115"/>
      <c r="AA171" s="109"/>
      <c r="AB171" s="115"/>
      <c r="AC171" s="115"/>
      <c r="AD171" s="115"/>
      <c r="AE171" s="109">
        <f t="shared" si="6"/>
        <v>2.5</v>
      </c>
      <c r="AF171" s="112">
        <f t="shared" si="7"/>
        <v>1</v>
      </c>
    </row>
    <row r="172" spans="1:32" ht="12.75">
      <c r="A172" s="67">
        <f t="shared" si="8"/>
        <v>165</v>
      </c>
      <c r="B172" s="137"/>
      <c r="C172" s="41" t="s">
        <v>93</v>
      </c>
      <c r="D172" s="61" t="s">
        <v>14</v>
      </c>
      <c r="E172" s="61">
        <v>0</v>
      </c>
      <c r="F172" s="43" t="s">
        <v>73</v>
      </c>
      <c r="G172" s="105">
        <v>2.5</v>
      </c>
      <c r="H172" s="106">
        <v>1</v>
      </c>
      <c r="I172" s="115"/>
      <c r="J172" s="115"/>
      <c r="K172" s="109"/>
      <c r="L172" s="115"/>
      <c r="M172" s="109"/>
      <c r="N172" s="115"/>
      <c r="O172" s="109"/>
      <c r="P172" s="115"/>
      <c r="Q172" s="109"/>
      <c r="R172" s="115"/>
      <c r="S172" s="115"/>
      <c r="T172" s="115"/>
      <c r="U172" s="115"/>
      <c r="V172" s="115"/>
      <c r="W172" s="115"/>
      <c r="X172" s="115"/>
      <c r="Y172" s="115"/>
      <c r="Z172" s="115"/>
      <c r="AA172" s="109"/>
      <c r="AB172" s="115"/>
      <c r="AC172" s="115"/>
      <c r="AD172" s="115"/>
      <c r="AE172" s="109">
        <f t="shared" si="6"/>
        <v>2.5</v>
      </c>
      <c r="AF172" s="112">
        <f t="shared" si="7"/>
        <v>1</v>
      </c>
    </row>
    <row r="173" spans="1:32" ht="12.75">
      <c r="A173" s="67">
        <f t="shared" si="8"/>
        <v>166</v>
      </c>
      <c r="B173" s="137"/>
      <c r="C173" s="41" t="s">
        <v>268</v>
      </c>
      <c r="D173" s="61" t="s">
        <v>14</v>
      </c>
      <c r="E173" s="61">
        <v>1071</v>
      </c>
      <c r="F173" s="43" t="s">
        <v>240</v>
      </c>
      <c r="G173" s="109"/>
      <c r="H173" s="116"/>
      <c r="I173" s="116"/>
      <c r="J173" s="116"/>
      <c r="K173" s="105">
        <v>2.5</v>
      </c>
      <c r="L173" s="108">
        <v>1</v>
      </c>
      <c r="M173" s="105"/>
      <c r="N173" s="108"/>
      <c r="O173" s="114"/>
      <c r="P173" s="108"/>
      <c r="Q173" s="114"/>
      <c r="R173" s="108"/>
      <c r="S173" s="108"/>
      <c r="T173" s="108"/>
      <c r="U173" s="108"/>
      <c r="V173" s="108"/>
      <c r="W173" s="108"/>
      <c r="X173" s="108"/>
      <c r="Y173" s="108"/>
      <c r="Z173" s="108"/>
      <c r="AA173" s="114"/>
      <c r="AB173" s="108"/>
      <c r="AC173" s="108"/>
      <c r="AD173" s="108"/>
      <c r="AE173" s="109">
        <f t="shared" si="6"/>
        <v>2.5</v>
      </c>
      <c r="AF173" s="112">
        <f t="shared" si="7"/>
        <v>1</v>
      </c>
    </row>
    <row r="174" spans="1:32" ht="12.75">
      <c r="A174" s="67">
        <f t="shared" si="8"/>
        <v>167</v>
      </c>
      <c r="B174" s="140"/>
      <c r="C174" s="41" t="s">
        <v>267</v>
      </c>
      <c r="D174" s="61" t="s">
        <v>14</v>
      </c>
      <c r="E174" s="61">
        <v>1362</v>
      </c>
      <c r="F174" s="43" t="s">
        <v>53</v>
      </c>
      <c r="G174" s="109"/>
      <c r="H174" s="116"/>
      <c r="I174" s="116"/>
      <c r="J174" s="116"/>
      <c r="K174" s="105">
        <v>2.5</v>
      </c>
      <c r="L174" s="108">
        <v>1</v>
      </c>
      <c r="M174" s="105"/>
      <c r="N174" s="108"/>
      <c r="O174" s="114"/>
      <c r="P174" s="108"/>
      <c r="Q174" s="114"/>
      <c r="R174" s="108"/>
      <c r="S174" s="108"/>
      <c r="T174" s="108"/>
      <c r="U174" s="108"/>
      <c r="V174" s="108"/>
      <c r="W174" s="108"/>
      <c r="X174" s="108"/>
      <c r="Y174" s="108"/>
      <c r="Z174" s="108"/>
      <c r="AA174" s="114"/>
      <c r="AB174" s="108"/>
      <c r="AC174" s="108"/>
      <c r="AD174" s="108"/>
      <c r="AE174" s="109">
        <f t="shared" si="6"/>
        <v>2.5</v>
      </c>
      <c r="AF174" s="112">
        <f t="shared" si="7"/>
        <v>1</v>
      </c>
    </row>
    <row r="175" spans="1:32" ht="12.75">
      <c r="A175" s="67">
        <f t="shared" si="8"/>
        <v>168</v>
      </c>
      <c r="B175" s="137"/>
      <c r="C175" s="41" t="s">
        <v>90</v>
      </c>
      <c r="D175" s="61" t="s">
        <v>14</v>
      </c>
      <c r="E175" s="61">
        <v>1134</v>
      </c>
      <c r="F175" s="43" t="s">
        <v>20</v>
      </c>
      <c r="G175" s="105">
        <v>2.5</v>
      </c>
      <c r="H175" s="106">
        <v>1</v>
      </c>
      <c r="I175" s="115"/>
      <c r="J175" s="115"/>
      <c r="K175" s="109"/>
      <c r="L175" s="115"/>
      <c r="M175" s="109"/>
      <c r="N175" s="115"/>
      <c r="O175" s="109"/>
      <c r="P175" s="115"/>
      <c r="Q175" s="109"/>
      <c r="R175" s="115"/>
      <c r="S175" s="115"/>
      <c r="T175" s="115"/>
      <c r="U175" s="115"/>
      <c r="V175" s="115"/>
      <c r="W175" s="115"/>
      <c r="X175" s="115"/>
      <c r="Y175" s="115"/>
      <c r="Z175" s="115"/>
      <c r="AA175" s="109"/>
      <c r="AB175" s="115"/>
      <c r="AC175" s="115"/>
      <c r="AD175" s="115"/>
      <c r="AE175" s="109">
        <f t="shared" si="6"/>
        <v>2.5</v>
      </c>
      <c r="AF175" s="112">
        <f t="shared" si="7"/>
        <v>1</v>
      </c>
    </row>
    <row r="176" spans="1:32" ht="12.75">
      <c r="A176" s="67">
        <f t="shared" si="8"/>
        <v>169</v>
      </c>
      <c r="B176" s="137"/>
      <c r="C176" s="41" t="s">
        <v>92</v>
      </c>
      <c r="D176" s="61" t="s">
        <v>14</v>
      </c>
      <c r="E176" s="61">
        <v>1856</v>
      </c>
      <c r="F176" s="43" t="s">
        <v>32</v>
      </c>
      <c r="G176" s="105">
        <v>2.5</v>
      </c>
      <c r="H176" s="106">
        <v>1</v>
      </c>
      <c r="I176" s="115"/>
      <c r="J176" s="115"/>
      <c r="K176" s="109"/>
      <c r="L176" s="115"/>
      <c r="M176" s="109"/>
      <c r="N176" s="115"/>
      <c r="O176" s="109"/>
      <c r="P176" s="115"/>
      <c r="Q176" s="109"/>
      <c r="R176" s="115"/>
      <c r="S176" s="115"/>
      <c r="T176" s="115"/>
      <c r="U176" s="115"/>
      <c r="V176" s="115"/>
      <c r="W176" s="115"/>
      <c r="X176" s="115"/>
      <c r="Y176" s="115"/>
      <c r="Z176" s="115"/>
      <c r="AA176" s="109"/>
      <c r="AB176" s="115"/>
      <c r="AC176" s="115"/>
      <c r="AD176" s="115"/>
      <c r="AE176" s="109">
        <f t="shared" si="6"/>
        <v>2.5</v>
      </c>
      <c r="AF176" s="112">
        <f t="shared" si="7"/>
        <v>1</v>
      </c>
    </row>
    <row r="177" spans="1:32" ht="15">
      <c r="A177" s="67">
        <f t="shared" si="8"/>
        <v>170</v>
      </c>
      <c r="B177" s="137"/>
      <c r="C177" s="41" t="s">
        <v>509</v>
      </c>
      <c r="D177" s="41" t="s">
        <v>14</v>
      </c>
      <c r="E177" s="62">
        <v>1160</v>
      </c>
      <c r="F177" s="43" t="s">
        <v>414</v>
      </c>
      <c r="G177" s="49"/>
      <c r="H177" s="48"/>
      <c r="I177" s="48"/>
      <c r="J177" s="48"/>
      <c r="K177" s="49"/>
      <c r="L177" s="48"/>
      <c r="M177" s="48"/>
      <c r="N177" s="48"/>
      <c r="O177" s="50"/>
      <c r="P177" s="48"/>
      <c r="Q177" s="49"/>
      <c r="R177" s="48"/>
      <c r="S177" s="48"/>
      <c r="T177" s="48"/>
      <c r="U177" s="48"/>
      <c r="V177" s="48"/>
      <c r="W177" s="48"/>
      <c r="X177" s="48"/>
      <c r="Y177" s="48"/>
      <c r="Z177" s="48"/>
      <c r="AA177" s="40">
        <v>2.5</v>
      </c>
      <c r="AB177" s="35">
        <v>1</v>
      </c>
      <c r="AC177" s="35"/>
      <c r="AD177" s="35"/>
      <c r="AE177" s="109">
        <f t="shared" si="6"/>
        <v>2.5</v>
      </c>
      <c r="AF177" s="112">
        <f t="shared" si="7"/>
        <v>1</v>
      </c>
    </row>
    <row r="178" spans="1:32" ht="12.75">
      <c r="A178" s="67">
        <f t="shared" si="8"/>
        <v>171</v>
      </c>
      <c r="B178" s="137"/>
      <c r="C178" s="41" t="s">
        <v>275</v>
      </c>
      <c r="D178" s="61" t="s">
        <v>14</v>
      </c>
      <c r="E178" s="61">
        <v>1089</v>
      </c>
      <c r="F178" s="43" t="s">
        <v>251</v>
      </c>
      <c r="G178" s="109"/>
      <c r="H178" s="116"/>
      <c r="I178" s="116"/>
      <c r="J178" s="116"/>
      <c r="K178" s="105">
        <v>2</v>
      </c>
      <c r="L178" s="108">
        <v>1</v>
      </c>
      <c r="M178" s="105"/>
      <c r="N178" s="108"/>
      <c r="O178" s="114"/>
      <c r="P178" s="108"/>
      <c r="Q178" s="114"/>
      <c r="R178" s="108"/>
      <c r="S178" s="108"/>
      <c r="T178" s="108"/>
      <c r="U178" s="108"/>
      <c r="V178" s="108"/>
      <c r="W178" s="108"/>
      <c r="X178" s="108"/>
      <c r="Y178" s="108"/>
      <c r="Z178" s="108"/>
      <c r="AA178" s="114"/>
      <c r="AB178" s="108"/>
      <c r="AC178" s="108"/>
      <c r="AD178" s="108"/>
      <c r="AE178" s="109">
        <f t="shared" si="6"/>
        <v>2</v>
      </c>
      <c r="AF178" s="112">
        <f t="shared" si="7"/>
        <v>1</v>
      </c>
    </row>
    <row r="179" spans="1:32" ht="12.75">
      <c r="A179" s="67">
        <f t="shared" si="8"/>
        <v>172</v>
      </c>
      <c r="B179" s="137"/>
      <c r="C179" s="41" t="s">
        <v>96</v>
      </c>
      <c r="D179" s="61" t="s">
        <v>14</v>
      </c>
      <c r="E179" s="61">
        <v>1050</v>
      </c>
      <c r="F179" s="43" t="s">
        <v>73</v>
      </c>
      <c r="G179" s="105">
        <v>2</v>
      </c>
      <c r="H179" s="106">
        <v>1</v>
      </c>
      <c r="I179" s="115"/>
      <c r="J179" s="115"/>
      <c r="K179" s="109"/>
      <c r="L179" s="115"/>
      <c r="M179" s="109"/>
      <c r="N179" s="115"/>
      <c r="O179" s="109"/>
      <c r="P179" s="115"/>
      <c r="Q179" s="109"/>
      <c r="R179" s="115"/>
      <c r="S179" s="115"/>
      <c r="T179" s="115"/>
      <c r="U179" s="115"/>
      <c r="V179" s="115"/>
      <c r="W179" s="115"/>
      <c r="X179" s="115"/>
      <c r="Y179" s="115"/>
      <c r="Z179" s="115"/>
      <c r="AA179" s="109"/>
      <c r="AB179" s="115"/>
      <c r="AC179" s="115"/>
      <c r="AD179" s="115"/>
      <c r="AE179" s="109">
        <f t="shared" si="6"/>
        <v>2</v>
      </c>
      <c r="AF179" s="112">
        <f t="shared" si="7"/>
        <v>1</v>
      </c>
    </row>
    <row r="180" spans="1:32" ht="15">
      <c r="A180" s="67">
        <f t="shared" si="8"/>
        <v>173</v>
      </c>
      <c r="B180" s="137"/>
      <c r="C180" s="53" t="s">
        <v>396</v>
      </c>
      <c r="D180" s="63" t="s">
        <v>14</v>
      </c>
      <c r="E180" s="63">
        <v>1500</v>
      </c>
      <c r="F180" s="54" t="s">
        <v>61</v>
      </c>
      <c r="G180" s="109"/>
      <c r="H180" s="115"/>
      <c r="I180" s="115"/>
      <c r="J180" s="115"/>
      <c r="K180" s="109"/>
      <c r="L180" s="115"/>
      <c r="M180" s="115"/>
      <c r="N180" s="115"/>
      <c r="O180" s="109"/>
      <c r="P180" s="115"/>
      <c r="Q180" s="101">
        <v>2</v>
      </c>
      <c r="R180" s="110">
        <v>1</v>
      </c>
      <c r="S180" s="110"/>
      <c r="T180" s="110"/>
      <c r="U180" s="110"/>
      <c r="V180" s="110"/>
      <c r="W180" s="110"/>
      <c r="X180" s="110"/>
      <c r="Y180" s="110"/>
      <c r="Z180" s="110"/>
      <c r="AA180" s="113"/>
      <c r="AB180" s="110"/>
      <c r="AC180" s="110"/>
      <c r="AD180" s="110"/>
      <c r="AE180" s="109">
        <f t="shared" si="6"/>
        <v>2</v>
      </c>
      <c r="AF180" s="112">
        <f t="shared" si="7"/>
        <v>1</v>
      </c>
    </row>
    <row r="181" spans="1:32" ht="12.75">
      <c r="A181" s="67">
        <f t="shared" si="8"/>
        <v>174</v>
      </c>
      <c r="B181" s="140"/>
      <c r="C181" s="41" t="s">
        <v>102</v>
      </c>
      <c r="D181" s="61" t="s">
        <v>14</v>
      </c>
      <c r="E181" s="61">
        <v>1050</v>
      </c>
      <c r="F181" s="43" t="s">
        <v>73</v>
      </c>
      <c r="G181" s="105">
        <v>2</v>
      </c>
      <c r="H181" s="106">
        <v>1</v>
      </c>
      <c r="I181" s="115"/>
      <c r="J181" s="115"/>
      <c r="K181" s="109"/>
      <c r="L181" s="115"/>
      <c r="M181" s="109"/>
      <c r="N181" s="115"/>
      <c r="O181" s="109"/>
      <c r="P181" s="115"/>
      <c r="Q181" s="109"/>
      <c r="R181" s="115"/>
      <c r="S181" s="115"/>
      <c r="T181" s="115"/>
      <c r="U181" s="115"/>
      <c r="V181" s="115"/>
      <c r="W181" s="115"/>
      <c r="X181" s="115"/>
      <c r="Y181" s="115"/>
      <c r="Z181" s="115"/>
      <c r="AA181" s="109"/>
      <c r="AB181" s="115"/>
      <c r="AC181" s="115"/>
      <c r="AD181" s="115"/>
      <c r="AE181" s="109">
        <f t="shared" si="6"/>
        <v>2</v>
      </c>
      <c r="AF181" s="112">
        <f t="shared" si="7"/>
        <v>1</v>
      </c>
    </row>
    <row r="182" spans="1:32" ht="15">
      <c r="A182" s="67">
        <f t="shared" si="8"/>
        <v>175</v>
      </c>
      <c r="B182" s="137"/>
      <c r="C182" s="41" t="s">
        <v>314</v>
      </c>
      <c r="D182" s="61" t="s">
        <v>14</v>
      </c>
      <c r="E182" s="61">
        <v>1500</v>
      </c>
      <c r="F182" s="43" t="s">
        <v>304</v>
      </c>
      <c r="G182" s="109"/>
      <c r="H182" s="115"/>
      <c r="I182" s="115"/>
      <c r="J182" s="115"/>
      <c r="K182" s="109"/>
      <c r="L182" s="115"/>
      <c r="M182" s="109">
        <v>2</v>
      </c>
      <c r="N182" s="110">
        <v>1</v>
      </c>
      <c r="O182" s="113"/>
      <c r="P182" s="110"/>
      <c r="Q182" s="114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3"/>
      <c r="AB182" s="110"/>
      <c r="AC182" s="110"/>
      <c r="AD182" s="110"/>
      <c r="AE182" s="109">
        <f t="shared" si="6"/>
        <v>2</v>
      </c>
      <c r="AF182" s="112">
        <f t="shared" si="7"/>
        <v>1</v>
      </c>
    </row>
    <row r="183" spans="1:32" ht="12.75">
      <c r="A183" s="67">
        <f t="shared" si="8"/>
        <v>176</v>
      </c>
      <c r="B183" s="137"/>
      <c r="C183" s="41" t="s">
        <v>274</v>
      </c>
      <c r="D183" s="61" t="s">
        <v>14</v>
      </c>
      <c r="E183" s="61">
        <v>1200</v>
      </c>
      <c r="F183" s="43" t="s">
        <v>218</v>
      </c>
      <c r="G183" s="109"/>
      <c r="H183" s="116"/>
      <c r="I183" s="116"/>
      <c r="J183" s="116"/>
      <c r="K183" s="105">
        <v>2</v>
      </c>
      <c r="L183" s="108">
        <v>1</v>
      </c>
      <c r="M183" s="105"/>
      <c r="N183" s="108"/>
      <c r="O183" s="114"/>
      <c r="P183" s="108"/>
      <c r="Q183" s="114"/>
      <c r="R183" s="108"/>
      <c r="S183" s="108"/>
      <c r="T183" s="108"/>
      <c r="U183" s="108"/>
      <c r="V183" s="108"/>
      <c r="W183" s="108"/>
      <c r="X183" s="108"/>
      <c r="Y183" s="108"/>
      <c r="Z183" s="108"/>
      <c r="AA183" s="114"/>
      <c r="AB183" s="108"/>
      <c r="AC183" s="108"/>
      <c r="AD183" s="108"/>
      <c r="AE183" s="109">
        <f t="shared" si="6"/>
        <v>2</v>
      </c>
      <c r="AF183" s="112">
        <f t="shared" si="7"/>
        <v>1</v>
      </c>
    </row>
    <row r="184" spans="1:32" ht="12.75">
      <c r="A184" s="67">
        <f t="shared" si="8"/>
        <v>177</v>
      </c>
      <c r="B184" s="137"/>
      <c r="C184" s="41" t="s">
        <v>418</v>
      </c>
      <c r="D184" s="61">
        <v>1790</v>
      </c>
      <c r="E184" s="61" t="s">
        <v>14</v>
      </c>
      <c r="F184" s="43" t="s">
        <v>173</v>
      </c>
      <c r="G184" s="49"/>
      <c r="H184" s="48"/>
      <c r="I184" s="48"/>
      <c r="J184" s="48"/>
      <c r="K184" s="49"/>
      <c r="L184" s="48"/>
      <c r="M184" s="48"/>
      <c r="N184" s="48"/>
      <c r="O184" s="50"/>
      <c r="P184" s="48"/>
      <c r="Q184" s="49"/>
      <c r="R184" s="48"/>
      <c r="S184" s="48"/>
      <c r="T184" s="48"/>
      <c r="U184" s="109">
        <v>2</v>
      </c>
      <c r="V184" s="112">
        <v>1</v>
      </c>
      <c r="W184" s="48"/>
      <c r="X184" s="48"/>
      <c r="Y184" s="48"/>
      <c r="Z184" s="48"/>
      <c r="AA184" s="49"/>
      <c r="AB184" s="48"/>
      <c r="AC184" s="48"/>
      <c r="AD184" s="48"/>
      <c r="AE184" s="109">
        <f t="shared" si="6"/>
        <v>2</v>
      </c>
      <c r="AF184" s="112">
        <f t="shared" si="7"/>
        <v>1</v>
      </c>
    </row>
    <row r="185" spans="1:32" ht="12.75">
      <c r="A185" s="67">
        <f t="shared" si="8"/>
        <v>178</v>
      </c>
      <c r="B185" s="137"/>
      <c r="C185" s="41" t="s">
        <v>104</v>
      </c>
      <c r="D185" s="61" t="s">
        <v>14</v>
      </c>
      <c r="E185" s="61">
        <v>1150</v>
      </c>
      <c r="F185" s="43" t="s">
        <v>59</v>
      </c>
      <c r="G185" s="105">
        <v>2</v>
      </c>
      <c r="H185" s="106">
        <v>1</v>
      </c>
      <c r="I185" s="115"/>
      <c r="J185" s="115"/>
      <c r="K185" s="109"/>
      <c r="L185" s="115"/>
      <c r="M185" s="109"/>
      <c r="N185" s="115"/>
      <c r="O185" s="109"/>
      <c r="P185" s="115"/>
      <c r="Q185" s="109"/>
      <c r="R185" s="115"/>
      <c r="S185" s="115"/>
      <c r="T185" s="115"/>
      <c r="U185" s="115"/>
      <c r="V185" s="115"/>
      <c r="W185" s="115"/>
      <c r="X185" s="115"/>
      <c r="Y185" s="115"/>
      <c r="Z185" s="115"/>
      <c r="AA185" s="109"/>
      <c r="AB185" s="115"/>
      <c r="AC185" s="115"/>
      <c r="AD185" s="115"/>
      <c r="AE185" s="109">
        <f t="shared" si="6"/>
        <v>2</v>
      </c>
      <c r="AF185" s="112">
        <f t="shared" si="7"/>
        <v>1</v>
      </c>
    </row>
    <row r="186" spans="1:32" ht="12.75">
      <c r="A186" s="67">
        <f t="shared" si="8"/>
        <v>179</v>
      </c>
      <c r="B186" s="137" t="s">
        <v>488</v>
      </c>
      <c r="C186" s="41" t="s">
        <v>99</v>
      </c>
      <c r="D186" s="61" t="s">
        <v>14</v>
      </c>
      <c r="E186" s="61">
        <v>1200</v>
      </c>
      <c r="F186" s="43" t="s">
        <v>59</v>
      </c>
      <c r="G186" s="105">
        <v>2</v>
      </c>
      <c r="H186" s="106">
        <v>1</v>
      </c>
      <c r="I186" s="115"/>
      <c r="J186" s="115"/>
      <c r="K186" s="109"/>
      <c r="L186" s="115"/>
      <c r="M186" s="109"/>
      <c r="N186" s="115"/>
      <c r="O186" s="109"/>
      <c r="P186" s="115"/>
      <c r="Q186" s="109"/>
      <c r="R186" s="115"/>
      <c r="S186" s="115"/>
      <c r="T186" s="115"/>
      <c r="U186" s="115"/>
      <c r="V186" s="115"/>
      <c r="W186" s="115"/>
      <c r="X186" s="115"/>
      <c r="Y186" s="115"/>
      <c r="Z186" s="115"/>
      <c r="AA186" s="109"/>
      <c r="AB186" s="115"/>
      <c r="AC186" s="115"/>
      <c r="AD186" s="115"/>
      <c r="AE186" s="109">
        <f t="shared" si="6"/>
        <v>2</v>
      </c>
      <c r="AF186" s="112">
        <f t="shared" si="7"/>
        <v>1</v>
      </c>
    </row>
    <row r="187" spans="1:32" ht="15">
      <c r="A187" s="67">
        <f t="shared" si="8"/>
        <v>180</v>
      </c>
      <c r="B187" s="137"/>
      <c r="C187" s="82" t="s">
        <v>532</v>
      </c>
      <c r="D187" s="82" t="s">
        <v>14</v>
      </c>
      <c r="E187" s="83">
        <v>1172</v>
      </c>
      <c r="F187" s="145" t="s">
        <v>393</v>
      </c>
      <c r="G187" s="49"/>
      <c r="H187" s="48"/>
      <c r="I187" s="48"/>
      <c r="J187" s="48"/>
      <c r="K187" s="49"/>
      <c r="L187" s="48"/>
      <c r="M187" s="48"/>
      <c r="N187" s="48"/>
      <c r="O187" s="50"/>
      <c r="P187" s="48"/>
      <c r="Q187" s="49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0">
        <v>2</v>
      </c>
      <c r="AD187" s="35">
        <v>1</v>
      </c>
      <c r="AE187" s="109">
        <f t="shared" si="6"/>
        <v>2</v>
      </c>
      <c r="AF187" s="112">
        <f t="shared" si="7"/>
        <v>1</v>
      </c>
    </row>
    <row r="188" spans="1:32" ht="15">
      <c r="A188" s="67">
        <f t="shared" si="8"/>
        <v>181</v>
      </c>
      <c r="B188" s="137"/>
      <c r="C188" s="82" t="s">
        <v>530</v>
      </c>
      <c r="D188" s="82" t="s">
        <v>14</v>
      </c>
      <c r="E188" s="83">
        <v>1482</v>
      </c>
      <c r="F188" s="145" t="s">
        <v>393</v>
      </c>
      <c r="G188" s="49"/>
      <c r="H188" s="48"/>
      <c r="I188" s="48"/>
      <c r="J188" s="48"/>
      <c r="K188" s="49"/>
      <c r="L188" s="48"/>
      <c r="M188" s="48"/>
      <c r="N188" s="48"/>
      <c r="O188" s="50"/>
      <c r="P188" s="48"/>
      <c r="Q188" s="49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0">
        <v>2</v>
      </c>
      <c r="AD188" s="35">
        <v>1</v>
      </c>
      <c r="AE188" s="109">
        <f t="shared" si="6"/>
        <v>2</v>
      </c>
      <c r="AF188" s="112">
        <f t="shared" si="7"/>
        <v>1</v>
      </c>
    </row>
    <row r="189" spans="1:32" ht="15">
      <c r="A189" s="67">
        <f t="shared" si="8"/>
        <v>182</v>
      </c>
      <c r="B189" s="137"/>
      <c r="C189" s="41" t="s">
        <v>516</v>
      </c>
      <c r="D189" s="41" t="s">
        <v>14</v>
      </c>
      <c r="E189" s="62">
        <v>1501</v>
      </c>
      <c r="F189" s="43" t="s">
        <v>517</v>
      </c>
      <c r="G189" s="49"/>
      <c r="H189" s="48"/>
      <c r="I189" s="48"/>
      <c r="J189" s="48"/>
      <c r="K189" s="49"/>
      <c r="L189" s="48"/>
      <c r="M189" s="48"/>
      <c r="N189" s="48"/>
      <c r="O189" s="50"/>
      <c r="P189" s="48"/>
      <c r="Q189" s="49"/>
      <c r="R189" s="48"/>
      <c r="S189" s="48"/>
      <c r="T189" s="48"/>
      <c r="U189" s="48"/>
      <c r="V189" s="48"/>
      <c r="W189" s="48"/>
      <c r="X189" s="48"/>
      <c r="Y189" s="48"/>
      <c r="Z189" s="48"/>
      <c r="AA189" s="40">
        <v>2</v>
      </c>
      <c r="AB189" s="35">
        <v>1</v>
      </c>
      <c r="AC189" s="35"/>
      <c r="AD189" s="35"/>
      <c r="AE189" s="109">
        <f t="shared" si="6"/>
        <v>2</v>
      </c>
      <c r="AF189" s="112">
        <f t="shared" si="7"/>
        <v>1</v>
      </c>
    </row>
    <row r="190" spans="1:32" ht="12.75">
      <c r="A190" s="67">
        <f t="shared" si="8"/>
        <v>183</v>
      </c>
      <c r="B190" s="137"/>
      <c r="C190" s="41" t="s">
        <v>270</v>
      </c>
      <c r="D190" s="61" t="s">
        <v>14</v>
      </c>
      <c r="E190" s="61">
        <v>1100</v>
      </c>
      <c r="F190" s="43" t="s">
        <v>251</v>
      </c>
      <c r="G190" s="109"/>
      <c r="H190" s="116"/>
      <c r="I190" s="116"/>
      <c r="J190" s="116"/>
      <c r="K190" s="105">
        <v>2</v>
      </c>
      <c r="L190" s="108">
        <v>1</v>
      </c>
      <c r="M190" s="105"/>
      <c r="N190" s="108"/>
      <c r="O190" s="114"/>
      <c r="P190" s="108"/>
      <c r="Q190" s="114"/>
      <c r="R190" s="108"/>
      <c r="S190" s="108"/>
      <c r="T190" s="108"/>
      <c r="U190" s="108"/>
      <c r="V190" s="108"/>
      <c r="W190" s="108"/>
      <c r="X190" s="108"/>
      <c r="Y190" s="108"/>
      <c r="Z190" s="108"/>
      <c r="AA190" s="114"/>
      <c r="AB190" s="108"/>
      <c r="AC190" s="108"/>
      <c r="AD190" s="108"/>
      <c r="AE190" s="109">
        <f t="shared" si="6"/>
        <v>2</v>
      </c>
      <c r="AF190" s="112">
        <f t="shared" si="7"/>
        <v>1</v>
      </c>
    </row>
    <row r="191" spans="1:32" ht="12.75">
      <c r="A191" s="67">
        <f t="shared" si="8"/>
        <v>184</v>
      </c>
      <c r="B191" s="140"/>
      <c r="C191" s="41" t="s">
        <v>453</v>
      </c>
      <c r="D191" s="61" t="s">
        <v>14</v>
      </c>
      <c r="E191" s="61">
        <v>1500</v>
      </c>
      <c r="F191" s="43" t="s">
        <v>454</v>
      </c>
      <c r="G191" s="49"/>
      <c r="H191" s="48"/>
      <c r="I191" s="48"/>
      <c r="J191" s="48"/>
      <c r="K191" s="49"/>
      <c r="L191" s="48"/>
      <c r="M191" s="48"/>
      <c r="N191" s="48"/>
      <c r="O191" s="50"/>
      <c r="P191" s="48"/>
      <c r="Q191" s="49"/>
      <c r="R191" s="48"/>
      <c r="S191" s="48"/>
      <c r="T191" s="48"/>
      <c r="U191" s="48"/>
      <c r="V191" s="48"/>
      <c r="W191" s="109">
        <v>2</v>
      </c>
      <c r="X191" s="112">
        <v>1</v>
      </c>
      <c r="Y191" s="48"/>
      <c r="Z191" s="48"/>
      <c r="AA191" s="49"/>
      <c r="AB191" s="48"/>
      <c r="AC191" s="48"/>
      <c r="AD191" s="48"/>
      <c r="AE191" s="109">
        <f t="shared" si="6"/>
        <v>2</v>
      </c>
      <c r="AF191" s="112">
        <f t="shared" si="7"/>
        <v>1</v>
      </c>
    </row>
    <row r="192" spans="1:32" ht="12.75">
      <c r="A192" s="67">
        <f t="shared" si="8"/>
        <v>185</v>
      </c>
      <c r="B192" s="137"/>
      <c r="C192" s="41" t="s">
        <v>103</v>
      </c>
      <c r="D192" s="61" t="s">
        <v>14</v>
      </c>
      <c r="E192" s="61">
        <v>0</v>
      </c>
      <c r="F192" s="43" t="s">
        <v>73</v>
      </c>
      <c r="G192" s="105">
        <v>2</v>
      </c>
      <c r="H192" s="106">
        <v>1</v>
      </c>
      <c r="I192" s="115"/>
      <c r="J192" s="115"/>
      <c r="K192" s="109"/>
      <c r="L192" s="115"/>
      <c r="M192" s="109"/>
      <c r="N192" s="115"/>
      <c r="O192" s="109"/>
      <c r="P192" s="115"/>
      <c r="Q192" s="109"/>
      <c r="R192" s="115"/>
      <c r="S192" s="115"/>
      <c r="T192" s="115"/>
      <c r="U192" s="115"/>
      <c r="V192" s="115"/>
      <c r="W192" s="115"/>
      <c r="X192" s="115"/>
      <c r="Y192" s="115"/>
      <c r="Z192" s="115"/>
      <c r="AA192" s="109"/>
      <c r="AB192" s="115"/>
      <c r="AC192" s="115"/>
      <c r="AD192" s="115"/>
      <c r="AE192" s="109">
        <f t="shared" si="6"/>
        <v>2</v>
      </c>
      <c r="AF192" s="112">
        <f t="shared" si="7"/>
        <v>1</v>
      </c>
    </row>
    <row r="193" spans="1:32" ht="12.75">
      <c r="A193" s="67">
        <f t="shared" si="8"/>
        <v>186</v>
      </c>
      <c r="B193" s="137"/>
      <c r="C193" s="41" t="s">
        <v>100</v>
      </c>
      <c r="D193" s="61" t="s">
        <v>14</v>
      </c>
      <c r="E193" s="61">
        <v>1050</v>
      </c>
      <c r="F193" s="43" t="s">
        <v>73</v>
      </c>
      <c r="G193" s="105">
        <v>2</v>
      </c>
      <c r="H193" s="106">
        <v>1</v>
      </c>
      <c r="I193" s="115"/>
      <c r="J193" s="115"/>
      <c r="K193" s="109"/>
      <c r="L193" s="115"/>
      <c r="M193" s="109"/>
      <c r="N193" s="115"/>
      <c r="O193" s="109"/>
      <c r="P193" s="115"/>
      <c r="Q193" s="109"/>
      <c r="R193" s="115"/>
      <c r="S193" s="115"/>
      <c r="T193" s="115"/>
      <c r="U193" s="115"/>
      <c r="V193" s="115"/>
      <c r="W193" s="115"/>
      <c r="X193" s="115"/>
      <c r="Y193" s="115"/>
      <c r="Z193" s="115"/>
      <c r="AA193" s="109"/>
      <c r="AB193" s="115"/>
      <c r="AC193" s="115"/>
      <c r="AD193" s="115"/>
      <c r="AE193" s="109">
        <f t="shared" si="6"/>
        <v>2</v>
      </c>
      <c r="AF193" s="112">
        <f t="shared" si="7"/>
        <v>1</v>
      </c>
    </row>
    <row r="194" spans="1:32" ht="12.75">
      <c r="A194" s="67">
        <f t="shared" si="8"/>
        <v>187</v>
      </c>
      <c r="B194" s="137"/>
      <c r="C194" s="41" t="s">
        <v>271</v>
      </c>
      <c r="D194" s="61" t="s">
        <v>14</v>
      </c>
      <c r="E194" s="61">
        <v>991</v>
      </c>
      <c r="F194" s="43" t="s">
        <v>240</v>
      </c>
      <c r="G194" s="109"/>
      <c r="H194" s="116"/>
      <c r="I194" s="116"/>
      <c r="J194" s="116"/>
      <c r="K194" s="105">
        <v>2</v>
      </c>
      <c r="L194" s="108">
        <v>1</v>
      </c>
      <c r="M194" s="105"/>
      <c r="N194" s="108"/>
      <c r="O194" s="114"/>
      <c r="P194" s="108"/>
      <c r="Q194" s="114"/>
      <c r="R194" s="108"/>
      <c r="S194" s="108"/>
      <c r="T194" s="108"/>
      <c r="U194" s="108"/>
      <c r="V194" s="108"/>
      <c r="W194" s="108"/>
      <c r="X194" s="108"/>
      <c r="Y194" s="108"/>
      <c r="Z194" s="108"/>
      <c r="AA194" s="114"/>
      <c r="AB194" s="108"/>
      <c r="AC194" s="108"/>
      <c r="AD194" s="108"/>
      <c r="AE194" s="109">
        <f t="shared" si="6"/>
        <v>2</v>
      </c>
      <c r="AF194" s="112">
        <f t="shared" si="7"/>
        <v>1</v>
      </c>
    </row>
    <row r="195" spans="1:32" ht="12.75">
      <c r="A195" s="67">
        <f t="shared" si="8"/>
        <v>188</v>
      </c>
      <c r="B195" s="137"/>
      <c r="C195" s="41" t="s">
        <v>455</v>
      </c>
      <c r="D195" s="61" t="s">
        <v>14</v>
      </c>
      <c r="E195" s="61">
        <v>1350</v>
      </c>
      <c r="F195" s="43" t="s">
        <v>414</v>
      </c>
      <c r="G195" s="49"/>
      <c r="H195" s="48"/>
      <c r="I195" s="48"/>
      <c r="J195" s="48"/>
      <c r="K195" s="49"/>
      <c r="L195" s="48"/>
      <c r="M195" s="48"/>
      <c r="N195" s="48"/>
      <c r="O195" s="50"/>
      <c r="P195" s="48"/>
      <c r="Q195" s="49"/>
      <c r="R195" s="48"/>
      <c r="S195" s="48"/>
      <c r="T195" s="48"/>
      <c r="U195" s="48"/>
      <c r="V195" s="48"/>
      <c r="W195" s="109">
        <v>2</v>
      </c>
      <c r="X195" s="112">
        <v>1</v>
      </c>
      <c r="Y195" s="48"/>
      <c r="Z195" s="48"/>
      <c r="AA195" s="49"/>
      <c r="AB195" s="48"/>
      <c r="AC195" s="48"/>
      <c r="AD195" s="48"/>
      <c r="AE195" s="109">
        <f t="shared" si="6"/>
        <v>2</v>
      </c>
      <c r="AF195" s="112">
        <f t="shared" si="7"/>
        <v>1</v>
      </c>
    </row>
    <row r="196" spans="1:32" ht="12.75">
      <c r="A196" s="67">
        <f t="shared" si="8"/>
        <v>189</v>
      </c>
      <c r="B196" s="137"/>
      <c r="C196" s="41" t="s">
        <v>101</v>
      </c>
      <c r="D196" s="61" t="s">
        <v>14</v>
      </c>
      <c r="E196" s="61">
        <v>988</v>
      </c>
      <c r="F196" s="43" t="s">
        <v>86</v>
      </c>
      <c r="G196" s="105">
        <v>2</v>
      </c>
      <c r="H196" s="106">
        <v>1</v>
      </c>
      <c r="I196" s="115"/>
      <c r="J196" s="115"/>
      <c r="K196" s="109"/>
      <c r="L196" s="115"/>
      <c r="M196" s="109"/>
      <c r="N196" s="115"/>
      <c r="O196" s="109"/>
      <c r="P196" s="115"/>
      <c r="Q196" s="109"/>
      <c r="R196" s="115"/>
      <c r="S196" s="115"/>
      <c r="T196" s="115"/>
      <c r="U196" s="115"/>
      <c r="V196" s="115"/>
      <c r="W196" s="115"/>
      <c r="X196" s="115"/>
      <c r="Y196" s="115"/>
      <c r="Z196" s="115"/>
      <c r="AA196" s="109"/>
      <c r="AB196" s="115"/>
      <c r="AC196" s="115"/>
      <c r="AD196" s="115"/>
      <c r="AE196" s="109">
        <f t="shared" si="6"/>
        <v>2</v>
      </c>
      <c r="AF196" s="112">
        <f t="shared" si="7"/>
        <v>1</v>
      </c>
    </row>
    <row r="197" spans="1:32" ht="12.75">
      <c r="A197" s="67">
        <f t="shared" si="8"/>
        <v>190</v>
      </c>
      <c r="B197" s="137"/>
      <c r="C197" s="41" t="s">
        <v>97</v>
      </c>
      <c r="D197" s="61" t="s">
        <v>14</v>
      </c>
      <c r="E197" s="61">
        <v>0</v>
      </c>
      <c r="F197" s="43" t="s">
        <v>73</v>
      </c>
      <c r="G197" s="105">
        <v>2</v>
      </c>
      <c r="H197" s="106">
        <v>1</v>
      </c>
      <c r="I197" s="115"/>
      <c r="J197" s="115"/>
      <c r="K197" s="109"/>
      <c r="L197" s="115"/>
      <c r="M197" s="109"/>
      <c r="N197" s="115"/>
      <c r="O197" s="109"/>
      <c r="P197" s="115"/>
      <c r="Q197" s="109"/>
      <c r="R197" s="115"/>
      <c r="S197" s="115"/>
      <c r="T197" s="115"/>
      <c r="U197" s="115"/>
      <c r="V197" s="115"/>
      <c r="W197" s="115"/>
      <c r="X197" s="115"/>
      <c r="Y197" s="115"/>
      <c r="Z197" s="115"/>
      <c r="AA197" s="109"/>
      <c r="AB197" s="115"/>
      <c r="AC197" s="115"/>
      <c r="AD197" s="115"/>
      <c r="AE197" s="109">
        <f t="shared" si="6"/>
        <v>2</v>
      </c>
      <c r="AF197" s="112">
        <f t="shared" si="7"/>
        <v>1</v>
      </c>
    </row>
    <row r="198" spans="1:32" ht="12.75">
      <c r="A198" s="67">
        <f t="shared" si="8"/>
        <v>191</v>
      </c>
      <c r="B198" s="137"/>
      <c r="C198" s="41" t="s">
        <v>95</v>
      </c>
      <c r="D198" s="61" t="s">
        <v>14</v>
      </c>
      <c r="E198" s="61">
        <v>1150</v>
      </c>
      <c r="F198" s="43" t="s">
        <v>59</v>
      </c>
      <c r="G198" s="105">
        <v>2</v>
      </c>
      <c r="H198" s="106">
        <v>1</v>
      </c>
      <c r="I198" s="115"/>
      <c r="J198" s="115"/>
      <c r="K198" s="109"/>
      <c r="L198" s="115"/>
      <c r="M198" s="109"/>
      <c r="N198" s="115"/>
      <c r="O198" s="109"/>
      <c r="P198" s="115"/>
      <c r="Q198" s="109"/>
      <c r="R198" s="115"/>
      <c r="S198" s="115"/>
      <c r="T198" s="115"/>
      <c r="U198" s="115"/>
      <c r="V198" s="115"/>
      <c r="W198" s="115"/>
      <c r="X198" s="115"/>
      <c r="Y198" s="115"/>
      <c r="Z198" s="115"/>
      <c r="AA198" s="109"/>
      <c r="AB198" s="115"/>
      <c r="AC198" s="115"/>
      <c r="AD198" s="115"/>
      <c r="AE198" s="109">
        <f t="shared" si="6"/>
        <v>2</v>
      </c>
      <c r="AF198" s="112">
        <f t="shared" si="7"/>
        <v>1</v>
      </c>
    </row>
    <row r="199" spans="1:32" ht="12.75">
      <c r="A199" s="67">
        <f t="shared" si="8"/>
        <v>192</v>
      </c>
      <c r="B199" s="137"/>
      <c r="C199" s="41" t="s">
        <v>273</v>
      </c>
      <c r="D199" s="61" t="s">
        <v>14</v>
      </c>
      <c r="E199" s="61">
        <v>1135</v>
      </c>
      <c r="F199" s="43" t="s">
        <v>240</v>
      </c>
      <c r="G199" s="109"/>
      <c r="H199" s="116"/>
      <c r="I199" s="116"/>
      <c r="J199" s="116"/>
      <c r="K199" s="105">
        <v>2</v>
      </c>
      <c r="L199" s="108">
        <v>1</v>
      </c>
      <c r="M199" s="105"/>
      <c r="N199" s="108"/>
      <c r="O199" s="114"/>
      <c r="P199" s="108"/>
      <c r="Q199" s="114"/>
      <c r="R199" s="108"/>
      <c r="S199" s="108"/>
      <c r="T199" s="108"/>
      <c r="U199" s="108"/>
      <c r="V199" s="108"/>
      <c r="W199" s="108"/>
      <c r="X199" s="108"/>
      <c r="Y199" s="108"/>
      <c r="Z199" s="108"/>
      <c r="AA199" s="114"/>
      <c r="AB199" s="108"/>
      <c r="AC199" s="108"/>
      <c r="AD199" s="108"/>
      <c r="AE199" s="109">
        <f t="shared" si="6"/>
        <v>2</v>
      </c>
      <c r="AF199" s="112">
        <f t="shared" si="7"/>
        <v>1</v>
      </c>
    </row>
    <row r="200" spans="1:32" ht="12.75">
      <c r="A200" s="67">
        <f t="shared" si="8"/>
        <v>193</v>
      </c>
      <c r="B200" s="137"/>
      <c r="C200" s="41" t="s">
        <v>272</v>
      </c>
      <c r="D200" s="61" t="s">
        <v>14</v>
      </c>
      <c r="E200" s="61">
        <v>1063</v>
      </c>
      <c r="F200" s="43" t="s">
        <v>240</v>
      </c>
      <c r="G200" s="109"/>
      <c r="H200" s="116"/>
      <c r="I200" s="116"/>
      <c r="J200" s="116"/>
      <c r="K200" s="105">
        <v>2</v>
      </c>
      <c r="L200" s="108">
        <v>1</v>
      </c>
      <c r="M200" s="105"/>
      <c r="N200" s="108"/>
      <c r="O200" s="114"/>
      <c r="P200" s="108"/>
      <c r="Q200" s="114"/>
      <c r="R200" s="108"/>
      <c r="S200" s="108"/>
      <c r="T200" s="108"/>
      <c r="U200" s="108"/>
      <c r="V200" s="108"/>
      <c r="W200" s="108"/>
      <c r="X200" s="108"/>
      <c r="Y200" s="108"/>
      <c r="Z200" s="108"/>
      <c r="AA200" s="114"/>
      <c r="AB200" s="108"/>
      <c r="AC200" s="108"/>
      <c r="AD200" s="108"/>
      <c r="AE200" s="109">
        <f aca="true" t="shared" si="9" ref="AE200:AE242">G200+I200+K200+M200+O200+Q200+S200+U200+W200+Y200+AA200+AC200</f>
        <v>2</v>
      </c>
      <c r="AF200" s="112">
        <f aca="true" t="shared" si="10" ref="AF200:AF242">H200+J200+L200+N200+P200+R200+T200+V200+X200+Z200+AB200+AD200</f>
        <v>1</v>
      </c>
    </row>
    <row r="201" spans="1:32" ht="15">
      <c r="A201" s="67">
        <f t="shared" si="8"/>
        <v>194</v>
      </c>
      <c r="B201" s="137"/>
      <c r="C201" s="53" t="s">
        <v>368</v>
      </c>
      <c r="D201" s="63" t="s">
        <v>14</v>
      </c>
      <c r="E201" s="63">
        <v>1092</v>
      </c>
      <c r="F201" s="54" t="s">
        <v>20</v>
      </c>
      <c r="G201" s="109"/>
      <c r="H201" s="115"/>
      <c r="I201" s="115"/>
      <c r="J201" s="115"/>
      <c r="K201" s="109"/>
      <c r="L201" s="115"/>
      <c r="M201" s="115"/>
      <c r="N201" s="115"/>
      <c r="O201" s="109">
        <v>2</v>
      </c>
      <c r="P201" s="110">
        <v>1</v>
      </c>
      <c r="Q201" s="109"/>
      <c r="R201" s="115"/>
      <c r="S201" s="115"/>
      <c r="T201" s="115"/>
      <c r="U201" s="115"/>
      <c r="V201" s="115"/>
      <c r="W201" s="115"/>
      <c r="X201" s="115"/>
      <c r="Y201" s="115"/>
      <c r="Z201" s="115"/>
      <c r="AA201" s="109"/>
      <c r="AB201" s="115"/>
      <c r="AC201" s="115"/>
      <c r="AD201" s="115"/>
      <c r="AE201" s="109">
        <f t="shared" si="9"/>
        <v>2</v>
      </c>
      <c r="AF201" s="112">
        <f t="shared" si="10"/>
        <v>1</v>
      </c>
    </row>
    <row r="202" spans="1:32" ht="15">
      <c r="A202" s="67">
        <f aca="true" t="shared" si="11" ref="A202:A242">A201+1</f>
        <v>195</v>
      </c>
      <c r="B202" s="140"/>
      <c r="C202" s="41" t="s">
        <v>513</v>
      </c>
      <c r="D202" s="41" t="s">
        <v>14</v>
      </c>
      <c r="E202" s="62">
        <v>1150</v>
      </c>
      <c r="F202" s="43" t="s">
        <v>414</v>
      </c>
      <c r="G202" s="49"/>
      <c r="H202" s="48"/>
      <c r="I202" s="48"/>
      <c r="J202" s="48"/>
      <c r="K202" s="49"/>
      <c r="L202" s="48"/>
      <c r="M202" s="48"/>
      <c r="N202" s="48"/>
      <c r="O202" s="50"/>
      <c r="P202" s="48"/>
      <c r="Q202" s="49"/>
      <c r="R202" s="48"/>
      <c r="S202" s="48"/>
      <c r="T202" s="48"/>
      <c r="U202" s="48"/>
      <c r="V202" s="48"/>
      <c r="W202" s="48"/>
      <c r="X202" s="48"/>
      <c r="Y202" s="48"/>
      <c r="Z202" s="48"/>
      <c r="AA202" s="40">
        <v>2</v>
      </c>
      <c r="AB202" s="35">
        <v>1</v>
      </c>
      <c r="AC202" s="35"/>
      <c r="AD202" s="35"/>
      <c r="AE202" s="109">
        <f t="shared" si="9"/>
        <v>2</v>
      </c>
      <c r="AF202" s="112">
        <f t="shared" si="10"/>
        <v>1</v>
      </c>
    </row>
    <row r="203" spans="1:32" ht="12.75">
      <c r="A203" s="67">
        <f t="shared" si="11"/>
        <v>196</v>
      </c>
      <c r="B203" s="137"/>
      <c r="C203" s="41" t="s">
        <v>276</v>
      </c>
      <c r="D203" s="61" t="s">
        <v>14</v>
      </c>
      <c r="E203" s="61">
        <v>1150</v>
      </c>
      <c r="F203" s="43" t="s">
        <v>277</v>
      </c>
      <c r="G203" s="109"/>
      <c r="H203" s="116"/>
      <c r="I203" s="116"/>
      <c r="J203" s="116"/>
      <c r="K203" s="105">
        <v>2</v>
      </c>
      <c r="L203" s="108">
        <v>1</v>
      </c>
      <c r="M203" s="105"/>
      <c r="N203" s="108"/>
      <c r="O203" s="114"/>
      <c r="P203" s="108"/>
      <c r="Q203" s="114"/>
      <c r="R203" s="108"/>
      <c r="S203" s="108"/>
      <c r="T203" s="108"/>
      <c r="U203" s="108"/>
      <c r="V203" s="108"/>
      <c r="W203" s="108"/>
      <c r="X203" s="108"/>
      <c r="Y203" s="108"/>
      <c r="Z203" s="108"/>
      <c r="AA203" s="114"/>
      <c r="AB203" s="108"/>
      <c r="AC203" s="108"/>
      <c r="AD203" s="108"/>
      <c r="AE203" s="109">
        <f t="shared" si="9"/>
        <v>2</v>
      </c>
      <c r="AF203" s="112">
        <f t="shared" si="10"/>
        <v>1</v>
      </c>
    </row>
    <row r="204" spans="1:32" ht="12.75">
      <c r="A204" s="67">
        <f t="shared" si="11"/>
        <v>197</v>
      </c>
      <c r="B204" s="137"/>
      <c r="C204" s="41" t="s">
        <v>94</v>
      </c>
      <c r="D204" s="61" t="s">
        <v>14</v>
      </c>
      <c r="E204" s="61">
        <v>1500</v>
      </c>
      <c r="F204" s="43" t="s">
        <v>20</v>
      </c>
      <c r="G204" s="105">
        <v>2</v>
      </c>
      <c r="H204" s="106">
        <v>1</v>
      </c>
      <c r="I204" s="115"/>
      <c r="J204" s="115"/>
      <c r="K204" s="109"/>
      <c r="L204" s="115"/>
      <c r="M204" s="109"/>
      <c r="N204" s="115"/>
      <c r="O204" s="109"/>
      <c r="P204" s="115"/>
      <c r="Q204" s="109"/>
      <c r="R204" s="115"/>
      <c r="S204" s="115"/>
      <c r="T204" s="115"/>
      <c r="U204" s="115"/>
      <c r="V204" s="115"/>
      <c r="W204" s="115"/>
      <c r="X204" s="115"/>
      <c r="Y204" s="115"/>
      <c r="Z204" s="115"/>
      <c r="AA204" s="109"/>
      <c r="AB204" s="115"/>
      <c r="AC204" s="115"/>
      <c r="AD204" s="115"/>
      <c r="AE204" s="109">
        <f t="shared" si="9"/>
        <v>2</v>
      </c>
      <c r="AF204" s="112">
        <f t="shared" si="10"/>
        <v>1</v>
      </c>
    </row>
    <row r="205" spans="1:32" ht="15">
      <c r="A205" s="67">
        <f t="shared" si="11"/>
        <v>198</v>
      </c>
      <c r="B205" s="137"/>
      <c r="C205" s="41" t="s">
        <v>511</v>
      </c>
      <c r="D205" s="41" t="s">
        <v>14</v>
      </c>
      <c r="E205" s="62">
        <v>1114</v>
      </c>
      <c r="F205" s="43" t="s">
        <v>392</v>
      </c>
      <c r="G205" s="49"/>
      <c r="H205" s="48"/>
      <c r="I205" s="48"/>
      <c r="J205" s="48"/>
      <c r="K205" s="49"/>
      <c r="L205" s="48"/>
      <c r="M205" s="48"/>
      <c r="N205" s="48"/>
      <c r="O205" s="50"/>
      <c r="P205" s="48"/>
      <c r="Q205" s="49"/>
      <c r="R205" s="48"/>
      <c r="S205" s="48"/>
      <c r="T205" s="48"/>
      <c r="U205" s="48"/>
      <c r="V205" s="48"/>
      <c r="W205" s="48"/>
      <c r="X205" s="48"/>
      <c r="Y205" s="48"/>
      <c r="Z205" s="48"/>
      <c r="AA205" s="40">
        <v>2</v>
      </c>
      <c r="AB205" s="35">
        <v>1</v>
      </c>
      <c r="AC205" s="35"/>
      <c r="AD205" s="35"/>
      <c r="AE205" s="109">
        <f t="shared" si="9"/>
        <v>2</v>
      </c>
      <c r="AF205" s="112">
        <f t="shared" si="10"/>
        <v>1</v>
      </c>
    </row>
    <row r="206" spans="1:32" ht="12.75">
      <c r="A206" s="67">
        <f t="shared" si="11"/>
        <v>199</v>
      </c>
      <c r="B206" s="137"/>
      <c r="C206" s="53" t="s">
        <v>196</v>
      </c>
      <c r="D206" s="61" t="s">
        <v>14</v>
      </c>
      <c r="E206" s="61">
        <v>1500</v>
      </c>
      <c r="F206" s="54" t="s">
        <v>192</v>
      </c>
      <c r="G206" s="109"/>
      <c r="H206" s="115"/>
      <c r="I206" s="55">
        <v>2</v>
      </c>
      <c r="J206" s="107">
        <v>1</v>
      </c>
      <c r="K206" s="109"/>
      <c r="L206" s="115"/>
      <c r="M206" s="109"/>
      <c r="N206" s="115"/>
      <c r="O206" s="109"/>
      <c r="P206" s="115"/>
      <c r="Q206" s="109"/>
      <c r="R206" s="115"/>
      <c r="S206" s="115"/>
      <c r="T206" s="115"/>
      <c r="U206" s="115"/>
      <c r="V206" s="115"/>
      <c r="W206" s="115"/>
      <c r="X206" s="115"/>
      <c r="Y206" s="115"/>
      <c r="Z206" s="115"/>
      <c r="AA206" s="109"/>
      <c r="AB206" s="115"/>
      <c r="AC206" s="115"/>
      <c r="AD206" s="115"/>
      <c r="AE206" s="109">
        <f t="shared" si="9"/>
        <v>2</v>
      </c>
      <c r="AF206" s="112">
        <f t="shared" si="10"/>
        <v>1</v>
      </c>
    </row>
    <row r="207" spans="1:32" ht="15">
      <c r="A207" s="67">
        <f t="shared" si="11"/>
        <v>200</v>
      </c>
      <c r="B207" s="129" t="s">
        <v>134</v>
      </c>
      <c r="C207" s="82" t="s">
        <v>531</v>
      </c>
      <c r="D207" s="82" t="s">
        <v>14</v>
      </c>
      <c r="E207" s="83">
        <v>1092</v>
      </c>
      <c r="F207" s="145" t="s">
        <v>534</v>
      </c>
      <c r="G207" s="49"/>
      <c r="H207" s="48"/>
      <c r="I207" s="48"/>
      <c r="J207" s="48"/>
      <c r="K207" s="49"/>
      <c r="L207" s="48"/>
      <c r="M207" s="48"/>
      <c r="N207" s="48"/>
      <c r="O207" s="50"/>
      <c r="P207" s="48"/>
      <c r="Q207" s="49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0">
        <v>2</v>
      </c>
      <c r="AD207" s="35">
        <v>1</v>
      </c>
      <c r="AE207" s="109">
        <f t="shared" si="9"/>
        <v>2</v>
      </c>
      <c r="AF207" s="112">
        <f t="shared" si="10"/>
        <v>1</v>
      </c>
    </row>
    <row r="208" spans="1:32" ht="12.75">
      <c r="A208" s="67">
        <f t="shared" si="11"/>
        <v>201</v>
      </c>
      <c r="B208" s="129" t="s">
        <v>134</v>
      </c>
      <c r="C208" s="53" t="s">
        <v>195</v>
      </c>
      <c r="D208" s="61" t="s">
        <v>14</v>
      </c>
      <c r="E208" s="61">
        <v>1500</v>
      </c>
      <c r="F208" s="54" t="s">
        <v>192</v>
      </c>
      <c r="G208" s="109"/>
      <c r="H208" s="115"/>
      <c r="I208" s="55">
        <v>2</v>
      </c>
      <c r="J208" s="107">
        <v>1</v>
      </c>
      <c r="K208" s="109"/>
      <c r="L208" s="115"/>
      <c r="M208" s="109"/>
      <c r="N208" s="115"/>
      <c r="O208" s="109"/>
      <c r="P208" s="115"/>
      <c r="Q208" s="109"/>
      <c r="R208" s="115"/>
      <c r="S208" s="115"/>
      <c r="T208" s="115"/>
      <c r="U208" s="115"/>
      <c r="V208" s="115"/>
      <c r="W208" s="115"/>
      <c r="X208" s="115"/>
      <c r="Y208" s="115"/>
      <c r="Z208" s="115"/>
      <c r="AA208" s="109"/>
      <c r="AB208" s="115"/>
      <c r="AC208" s="115"/>
      <c r="AD208" s="115"/>
      <c r="AE208" s="109">
        <f t="shared" si="9"/>
        <v>2</v>
      </c>
      <c r="AF208" s="112">
        <f t="shared" si="10"/>
        <v>1</v>
      </c>
    </row>
    <row r="209" spans="1:32" ht="12.75">
      <c r="A209" s="67">
        <f t="shared" si="11"/>
        <v>202</v>
      </c>
      <c r="B209" s="129" t="s">
        <v>134</v>
      </c>
      <c r="C209" s="41" t="s">
        <v>278</v>
      </c>
      <c r="D209" s="61" t="s">
        <v>14</v>
      </c>
      <c r="E209" s="61">
        <v>1000</v>
      </c>
      <c r="F209" s="43" t="s">
        <v>240</v>
      </c>
      <c r="G209" s="109"/>
      <c r="H209" s="116"/>
      <c r="I209" s="116"/>
      <c r="J209" s="116"/>
      <c r="K209" s="105">
        <v>1.5</v>
      </c>
      <c r="L209" s="108">
        <v>1</v>
      </c>
      <c r="M209" s="105"/>
      <c r="N209" s="108"/>
      <c r="O209" s="114"/>
      <c r="P209" s="108"/>
      <c r="Q209" s="114"/>
      <c r="R209" s="108"/>
      <c r="S209" s="108"/>
      <c r="T209" s="108"/>
      <c r="U209" s="108"/>
      <c r="V209" s="108"/>
      <c r="W209" s="108"/>
      <c r="X209" s="108"/>
      <c r="Y209" s="108"/>
      <c r="Z209" s="108"/>
      <c r="AA209" s="114"/>
      <c r="AB209" s="108"/>
      <c r="AC209" s="108"/>
      <c r="AD209" s="108"/>
      <c r="AE209" s="109">
        <f t="shared" si="9"/>
        <v>1.5</v>
      </c>
      <c r="AF209" s="112">
        <f t="shared" si="10"/>
        <v>1</v>
      </c>
    </row>
    <row r="210" spans="1:32" ht="12.75">
      <c r="A210" s="67">
        <f t="shared" si="11"/>
        <v>203</v>
      </c>
      <c r="B210" s="140"/>
      <c r="C210" s="41" t="s">
        <v>279</v>
      </c>
      <c r="D210" s="61" t="s">
        <v>14</v>
      </c>
      <c r="E210" s="61">
        <v>1106</v>
      </c>
      <c r="F210" s="43" t="s">
        <v>218</v>
      </c>
      <c r="G210" s="109"/>
      <c r="H210" s="116"/>
      <c r="I210" s="116"/>
      <c r="J210" s="116"/>
      <c r="K210" s="105">
        <v>1.5</v>
      </c>
      <c r="L210" s="108">
        <v>1</v>
      </c>
      <c r="M210" s="105"/>
      <c r="N210" s="108"/>
      <c r="O210" s="114"/>
      <c r="P210" s="108"/>
      <c r="Q210" s="114"/>
      <c r="R210" s="108"/>
      <c r="S210" s="108"/>
      <c r="T210" s="108"/>
      <c r="U210" s="108"/>
      <c r="V210" s="108"/>
      <c r="W210" s="108"/>
      <c r="X210" s="108"/>
      <c r="Y210" s="108"/>
      <c r="Z210" s="108"/>
      <c r="AA210" s="114"/>
      <c r="AB210" s="108"/>
      <c r="AC210" s="108"/>
      <c r="AD210" s="108"/>
      <c r="AE210" s="109">
        <f t="shared" si="9"/>
        <v>1.5</v>
      </c>
      <c r="AF210" s="112">
        <f t="shared" si="10"/>
        <v>1</v>
      </c>
    </row>
    <row r="211" spans="1:32" ht="15">
      <c r="A211" s="67">
        <f t="shared" si="11"/>
        <v>204</v>
      </c>
      <c r="B211" s="138"/>
      <c r="C211" s="41" t="s">
        <v>519</v>
      </c>
      <c r="D211" s="41" t="s">
        <v>14</v>
      </c>
      <c r="E211" s="62">
        <v>1050</v>
      </c>
      <c r="F211" s="43" t="s">
        <v>392</v>
      </c>
      <c r="G211" s="49"/>
      <c r="H211" s="48"/>
      <c r="I211" s="48"/>
      <c r="J211" s="48"/>
      <c r="K211" s="49"/>
      <c r="L211" s="48"/>
      <c r="M211" s="48"/>
      <c r="N211" s="48"/>
      <c r="O211" s="50"/>
      <c r="P211" s="48"/>
      <c r="Q211" s="49"/>
      <c r="R211" s="48"/>
      <c r="S211" s="48"/>
      <c r="T211" s="48"/>
      <c r="U211" s="48"/>
      <c r="V211" s="48"/>
      <c r="W211" s="48"/>
      <c r="X211" s="48"/>
      <c r="Y211" s="48"/>
      <c r="Z211" s="48"/>
      <c r="AA211" s="40">
        <v>1.5</v>
      </c>
      <c r="AB211" s="35">
        <v>1</v>
      </c>
      <c r="AC211" s="35"/>
      <c r="AD211" s="35"/>
      <c r="AE211" s="109">
        <f t="shared" si="9"/>
        <v>1.5</v>
      </c>
      <c r="AF211" s="112">
        <f t="shared" si="10"/>
        <v>1</v>
      </c>
    </row>
    <row r="212" spans="1:32" ht="12.75">
      <c r="A212" s="67">
        <f t="shared" si="11"/>
        <v>205</v>
      </c>
      <c r="B212" s="137"/>
      <c r="C212" s="41" t="s">
        <v>283</v>
      </c>
      <c r="D212" s="61" t="s">
        <v>14</v>
      </c>
      <c r="E212" s="61">
        <v>1100</v>
      </c>
      <c r="F212" s="43" t="s">
        <v>240</v>
      </c>
      <c r="G212" s="109"/>
      <c r="H212" s="116"/>
      <c r="I212" s="116"/>
      <c r="J212" s="116"/>
      <c r="K212" s="105">
        <v>1</v>
      </c>
      <c r="L212" s="108">
        <v>1</v>
      </c>
      <c r="M212" s="105"/>
      <c r="N212" s="108"/>
      <c r="O212" s="114"/>
      <c r="P212" s="108"/>
      <c r="Q212" s="114"/>
      <c r="R212" s="108"/>
      <c r="S212" s="108"/>
      <c r="T212" s="108"/>
      <c r="U212" s="108"/>
      <c r="V212" s="108"/>
      <c r="W212" s="108"/>
      <c r="X212" s="108"/>
      <c r="Y212" s="108"/>
      <c r="Z212" s="108"/>
      <c r="AA212" s="114"/>
      <c r="AB212" s="108"/>
      <c r="AC212" s="108"/>
      <c r="AD212" s="108"/>
      <c r="AE212" s="109">
        <f t="shared" si="9"/>
        <v>1</v>
      </c>
      <c r="AF212" s="112">
        <f t="shared" si="10"/>
        <v>1</v>
      </c>
    </row>
    <row r="213" spans="1:32" ht="12.75">
      <c r="A213" s="67">
        <f t="shared" si="11"/>
        <v>206</v>
      </c>
      <c r="B213" s="137"/>
      <c r="C213" s="146" t="s">
        <v>108</v>
      </c>
      <c r="D213" s="147" t="s">
        <v>14</v>
      </c>
      <c r="E213" s="147">
        <v>1150</v>
      </c>
      <c r="F213" s="148" t="s">
        <v>86</v>
      </c>
      <c r="G213" s="149">
        <v>1</v>
      </c>
      <c r="H213" s="150">
        <v>1</v>
      </c>
      <c r="I213" s="151"/>
      <c r="J213" s="151"/>
      <c r="K213" s="152"/>
      <c r="L213" s="151"/>
      <c r="M213" s="152"/>
      <c r="N213" s="151"/>
      <c r="O213" s="152"/>
      <c r="P213" s="151"/>
      <c r="Q213" s="152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2"/>
      <c r="AB213" s="151"/>
      <c r="AC213" s="151"/>
      <c r="AD213" s="151"/>
      <c r="AE213" s="109">
        <f t="shared" si="9"/>
        <v>1</v>
      </c>
      <c r="AF213" s="112">
        <f t="shared" si="10"/>
        <v>1</v>
      </c>
    </row>
    <row r="214" spans="1:32" ht="12.75">
      <c r="A214" s="67">
        <f t="shared" si="11"/>
        <v>207</v>
      </c>
      <c r="B214" s="140"/>
      <c r="C214" s="127" t="s">
        <v>200</v>
      </c>
      <c r="D214" s="128" t="s">
        <v>14</v>
      </c>
      <c r="E214" s="128">
        <v>1150</v>
      </c>
      <c r="F214" s="127" t="s">
        <v>150</v>
      </c>
      <c r="G214" s="109"/>
      <c r="H214" s="115"/>
      <c r="I214" s="55">
        <v>1</v>
      </c>
      <c r="J214" s="107">
        <v>1</v>
      </c>
      <c r="K214" s="109"/>
      <c r="L214" s="115"/>
      <c r="M214" s="109"/>
      <c r="N214" s="115"/>
      <c r="O214" s="109"/>
      <c r="P214" s="115"/>
      <c r="Q214" s="109"/>
      <c r="R214" s="115"/>
      <c r="S214" s="115"/>
      <c r="T214" s="115"/>
      <c r="U214" s="115"/>
      <c r="V214" s="115"/>
      <c r="W214" s="115"/>
      <c r="X214" s="115"/>
      <c r="Y214" s="115"/>
      <c r="Z214" s="115"/>
      <c r="AA214" s="109"/>
      <c r="AB214" s="115"/>
      <c r="AC214" s="115"/>
      <c r="AD214" s="115"/>
      <c r="AE214" s="109">
        <f t="shared" si="9"/>
        <v>1</v>
      </c>
      <c r="AF214" s="112">
        <f t="shared" si="10"/>
        <v>1</v>
      </c>
    </row>
    <row r="215" spans="1:32" ht="15">
      <c r="A215" s="67">
        <f t="shared" si="11"/>
        <v>208</v>
      </c>
      <c r="B215" s="138"/>
      <c r="C215" s="124" t="s">
        <v>522</v>
      </c>
      <c r="D215" s="124" t="s">
        <v>14</v>
      </c>
      <c r="E215" s="142">
        <v>1100</v>
      </c>
      <c r="F215" s="124" t="s">
        <v>392</v>
      </c>
      <c r="G215" s="49"/>
      <c r="H215" s="48"/>
      <c r="I215" s="48"/>
      <c r="J215" s="48"/>
      <c r="K215" s="49"/>
      <c r="L215" s="48"/>
      <c r="M215" s="48"/>
      <c r="N215" s="48"/>
      <c r="O215" s="50"/>
      <c r="P215" s="48"/>
      <c r="Q215" s="49"/>
      <c r="R215" s="48"/>
      <c r="S215" s="48"/>
      <c r="T215" s="48"/>
      <c r="U215" s="48"/>
      <c r="V215" s="48"/>
      <c r="W215" s="48"/>
      <c r="X215" s="48"/>
      <c r="Y215" s="48"/>
      <c r="Z215" s="48"/>
      <c r="AA215" s="40">
        <v>1</v>
      </c>
      <c r="AB215" s="35">
        <v>1</v>
      </c>
      <c r="AC215" s="35"/>
      <c r="AD215" s="35"/>
      <c r="AE215" s="109">
        <f t="shared" si="9"/>
        <v>1</v>
      </c>
      <c r="AF215" s="112">
        <f t="shared" si="10"/>
        <v>1</v>
      </c>
    </row>
    <row r="216" spans="1:32" ht="12.75">
      <c r="A216" s="67">
        <f t="shared" si="11"/>
        <v>209</v>
      </c>
      <c r="B216" s="137"/>
      <c r="C216" s="124" t="s">
        <v>280</v>
      </c>
      <c r="D216" s="37" t="s">
        <v>14</v>
      </c>
      <c r="E216" s="37">
        <v>1044</v>
      </c>
      <c r="F216" s="124" t="s">
        <v>240</v>
      </c>
      <c r="G216" s="109"/>
      <c r="H216" s="116"/>
      <c r="I216" s="116"/>
      <c r="J216" s="116"/>
      <c r="K216" s="105">
        <v>1</v>
      </c>
      <c r="L216" s="108">
        <v>1</v>
      </c>
      <c r="M216" s="105"/>
      <c r="N216" s="108"/>
      <c r="O216" s="114"/>
      <c r="P216" s="108"/>
      <c r="Q216" s="114"/>
      <c r="R216" s="108"/>
      <c r="S216" s="108"/>
      <c r="T216" s="108"/>
      <c r="U216" s="108"/>
      <c r="V216" s="108"/>
      <c r="W216" s="108"/>
      <c r="X216" s="108"/>
      <c r="Y216" s="108"/>
      <c r="Z216" s="108"/>
      <c r="AA216" s="114"/>
      <c r="AB216" s="108"/>
      <c r="AC216" s="108"/>
      <c r="AD216" s="108"/>
      <c r="AE216" s="109">
        <f t="shared" si="9"/>
        <v>1</v>
      </c>
      <c r="AF216" s="112">
        <f t="shared" si="10"/>
        <v>1</v>
      </c>
    </row>
    <row r="217" spans="1:32" ht="15">
      <c r="A217" s="67">
        <f t="shared" si="11"/>
        <v>210</v>
      </c>
      <c r="B217" s="137"/>
      <c r="C217" s="143" t="s">
        <v>533</v>
      </c>
      <c r="D217" s="143" t="s">
        <v>14</v>
      </c>
      <c r="E217" s="144">
        <v>1149</v>
      </c>
      <c r="F217" s="143" t="s">
        <v>393</v>
      </c>
      <c r="G217" s="49"/>
      <c r="H217" s="48"/>
      <c r="I217" s="48"/>
      <c r="J217" s="48"/>
      <c r="K217" s="49"/>
      <c r="L217" s="48"/>
      <c r="M217" s="48"/>
      <c r="N217" s="48"/>
      <c r="O217" s="50"/>
      <c r="P217" s="48"/>
      <c r="Q217" s="49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0">
        <v>1</v>
      </c>
      <c r="AD217" s="35">
        <v>1</v>
      </c>
      <c r="AE217" s="109">
        <f t="shared" si="9"/>
        <v>1</v>
      </c>
      <c r="AF217" s="112">
        <f t="shared" si="10"/>
        <v>1</v>
      </c>
    </row>
    <row r="218" spans="1:32" ht="15">
      <c r="A218" s="67">
        <f t="shared" si="11"/>
        <v>211</v>
      </c>
      <c r="B218" s="137"/>
      <c r="C218" s="124" t="s">
        <v>520</v>
      </c>
      <c r="D218" s="124" t="s">
        <v>14</v>
      </c>
      <c r="E218" s="142">
        <v>1150</v>
      </c>
      <c r="F218" s="124" t="s">
        <v>521</v>
      </c>
      <c r="G218" s="49"/>
      <c r="H218" s="48"/>
      <c r="I218" s="48"/>
      <c r="J218" s="48"/>
      <c r="K218" s="49"/>
      <c r="L218" s="48"/>
      <c r="M218" s="48"/>
      <c r="N218" s="48"/>
      <c r="O218" s="50"/>
      <c r="P218" s="48"/>
      <c r="Q218" s="49"/>
      <c r="R218" s="48"/>
      <c r="S218" s="48"/>
      <c r="T218" s="48"/>
      <c r="U218" s="48"/>
      <c r="V218" s="48"/>
      <c r="W218" s="48"/>
      <c r="X218" s="48"/>
      <c r="Y218" s="48"/>
      <c r="Z218" s="48"/>
      <c r="AA218" s="40">
        <v>1</v>
      </c>
      <c r="AB218" s="35">
        <v>1</v>
      </c>
      <c r="AC218" s="35"/>
      <c r="AD218" s="35"/>
      <c r="AE218" s="109">
        <f t="shared" si="9"/>
        <v>1</v>
      </c>
      <c r="AF218" s="112">
        <f t="shared" si="10"/>
        <v>1</v>
      </c>
    </row>
    <row r="219" spans="1:32" ht="12.75">
      <c r="A219" s="67">
        <f t="shared" si="11"/>
        <v>212</v>
      </c>
      <c r="B219" s="137"/>
      <c r="C219" s="124" t="s">
        <v>281</v>
      </c>
      <c r="D219" s="37" t="s">
        <v>14</v>
      </c>
      <c r="E219" s="37">
        <v>1006</v>
      </c>
      <c r="F219" s="124" t="s">
        <v>240</v>
      </c>
      <c r="G219" s="109"/>
      <c r="H219" s="116"/>
      <c r="I219" s="116"/>
      <c r="J219" s="116"/>
      <c r="K219" s="105">
        <v>1</v>
      </c>
      <c r="L219" s="108">
        <v>1</v>
      </c>
      <c r="M219" s="105"/>
      <c r="N219" s="108"/>
      <c r="O219" s="114"/>
      <c r="P219" s="108"/>
      <c r="Q219" s="114"/>
      <c r="R219" s="108"/>
      <c r="S219" s="108"/>
      <c r="T219" s="108"/>
      <c r="U219" s="108"/>
      <c r="V219" s="108"/>
      <c r="W219" s="108"/>
      <c r="X219" s="108"/>
      <c r="Y219" s="108"/>
      <c r="Z219" s="108"/>
      <c r="AA219" s="114"/>
      <c r="AB219" s="108"/>
      <c r="AC219" s="108"/>
      <c r="AD219" s="108"/>
      <c r="AE219" s="109">
        <f t="shared" si="9"/>
        <v>1</v>
      </c>
      <c r="AF219" s="112">
        <f t="shared" si="10"/>
        <v>1</v>
      </c>
    </row>
    <row r="220" spans="1:32" ht="12.75">
      <c r="A220" s="67">
        <f t="shared" si="11"/>
        <v>213</v>
      </c>
      <c r="B220" s="138"/>
      <c r="C220" s="124" t="s">
        <v>107</v>
      </c>
      <c r="D220" s="37" t="s">
        <v>14</v>
      </c>
      <c r="E220" s="37">
        <v>1150</v>
      </c>
      <c r="F220" s="124" t="s">
        <v>86</v>
      </c>
      <c r="G220" s="105">
        <v>1</v>
      </c>
      <c r="H220" s="106">
        <v>1</v>
      </c>
      <c r="I220" s="115"/>
      <c r="J220" s="115"/>
      <c r="K220" s="109"/>
      <c r="L220" s="115"/>
      <c r="M220" s="109"/>
      <c r="N220" s="115"/>
      <c r="O220" s="109"/>
      <c r="P220" s="115"/>
      <c r="Q220" s="109"/>
      <c r="R220" s="115"/>
      <c r="S220" s="115"/>
      <c r="T220" s="115"/>
      <c r="U220" s="115"/>
      <c r="V220" s="115"/>
      <c r="W220" s="115"/>
      <c r="X220" s="115"/>
      <c r="Y220" s="115"/>
      <c r="Z220" s="115"/>
      <c r="AA220" s="109"/>
      <c r="AB220" s="115"/>
      <c r="AC220" s="115"/>
      <c r="AD220" s="115"/>
      <c r="AE220" s="109">
        <f t="shared" si="9"/>
        <v>1</v>
      </c>
      <c r="AF220" s="112">
        <f t="shared" si="10"/>
        <v>1</v>
      </c>
    </row>
    <row r="221" spans="1:32" ht="15">
      <c r="A221" s="67">
        <f t="shared" si="11"/>
        <v>214</v>
      </c>
      <c r="B221" s="137"/>
      <c r="C221" s="124" t="s">
        <v>317</v>
      </c>
      <c r="D221" s="37" t="s">
        <v>14</v>
      </c>
      <c r="E221" s="37">
        <v>1460</v>
      </c>
      <c r="F221" s="124" t="s">
        <v>53</v>
      </c>
      <c r="G221" s="109"/>
      <c r="H221" s="115"/>
      <c r="I221" s="115"/>
      <c r="J221" s="115"/>
      <c r="K221" s="109"/>
      <c r="L221" s="115"/>
      <c r="M221" s="109">
        <v>1</v>
      </c>
      <c r="N221" s="110">
        <v>1</v>
      </c>
      <c r="O221" s="113"/>
      <c r="P221" s="110"/>
      <c r="Q221" s="114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3"/>
      <c r="AB221" s="110"/>
      <c r="AC221" s="110"/>
      <c r="AD221" s="110"/>
      <c r="AE221" s="109">
        <f t="shared" si="9"/>
        <v>1</v>
      </c>
      <c r="AF221" s="112">
        <f t="shared" si="10"/>
        <v>1</v>
      </c>
    </row>
    <row r="222" spans="1:32" ht="12.75">
      <c r="A222" s="67">
        <f t="shared" si="11"/>
        <v>215</v>
      </c>
      <c r="B222" s="137"/>
      <c r="C222" s="124" t="s">
        <v>435</v>
      </c>
      <c r="D222" s="37">
        <v>1500</v>
      </c>
      <c r="E222" s="37" t="s">
        <v>14</v>
      </c>
      <c r="F222" s="124" t="s">
        <v>436</v>
      </c>
      <c r="G222" s="49"/>
      <c r="H222" s="48"/>
      <c r="I222" s="48"/>
      <c r="J222" s="48"/>
      <c r="K222" s="49"/>
      <c r="L222" s="48"/>
      <c r="M222" s="48"/>
      <c r="N222" s="48"/>
      <c r="O222" s="50"/>
      <c r="P222" s="48"/>
      <c r="Q222" s="49"/>
      <c r="R222" s="48"/>
      <c r="S222" s="109">
        <v>1</v>
      </c>
      <c r="T222" s="112">
        <v>1</v>
      </c>
      <c r="U222" s="48"/>
      <c r="V222" s="48"/>
      <c r="W222" s="48"/>
      <c r="X222" s="48"/>
      <c r="Y222" s="48"/>
      <c r="Z222" s="48"/>
      <c r="AA222" s="49"/>
      <c r="AB222" s="48"/>
      <c r="AC222" s="48"/>
      <c r="AD222" s="48"/>
      <c r="AE222" s="109">
        <f t="shared" si="9"/>
        <v>1</v>
      </c>
      <c r="AF222" s="112">
        <f t="shared" si="10"/>
        <v>1</v>
      </c>
    </row>
    <row r="223" spans="1:32" ht="15">
      <c r="A223" s="67">
        <f t="shared" si="11"/>
        <v>216</v>
      </c>
      <c r="B223" s="137"/>
      <c r="C223" s="127" t="s">
        <v>398</v>
      </c>
      <c r="D223" s="128" t="s">
        <v>14</v>
      </c>
      <c r="E223" s="128">
        <v>1050</v>
      </c>
      <c r="F223" s="127" t="s">
        <v>392</v>
      </c>
      <c r="G223" s="109"/>
      <c r="H223" s="115"/>
      <c r="I223" s="115"/>
      <c r="J223" s="115"/>
      <c r="K223" s="109"/>
      <c r="L223" s="115"/>
      <c r="M223" s="115"/>
      <c r="N223" s="115"/>
      <c r="O223" s="109"/>
      <c r="P223" s="115"/>
      <c r="Q223" s="101">
        <v>1</v>
      </c>
      <c r="R223" s="110">
        <v>1</v>
      </c>
      <c r="S223" s="110"/>
      <c r="T223" s="110"/>
      <c r="U223" s="110"/>
      <c r="V223" s="110"/>
      <c r="W223" s="110"/>
      <c r="X223" s="110"/>
      <c r="Y223" s="110"/>
      <c r="Z223" s="110"/>
      <c r="AA223" s="113"/>
      <c r="AB223" s="110"/>
      <c r="AC223" s="110"/>
      <c r="AD223" s="110"/>
      <c r="AE223" s="109">
        <f t="shared" si="9"/>
        <v>1</v>
      </c>
      <c r="AF223" s="112">
        <f t="shared" si="10"/>
        <v>1</v>
      </c>
    </row>
    <row r="224" spans="1:32" ht="12.75">
      <c r="A224" s="67">
        <f t="shared" si="11"/>
        <v>217</v>
      </c>
      <c r="B224" s="137"/>
      <c r="C224" s="124" t="s">
        <v>456</v>
      </c>
      <c r="D224" s="37" t="s">
        <v>14</v>
      </c>
      <c r="E224" s="37">
        <v>1500</v>
      </c>
      <c r="F224" s="124" t="s">
        <v>454</v>
      </c>
      <c r="G224" s="49"/>
      <c r="H224" s="48"/>
      <c r="I224" s="48"/>
      <c r="J224" s="48"/>
      <c r="K224" s="49"/>
      <c r="L224" s="48"/>
      <c r="M224" s="48"/>
      <c r="N224" s="48"/>
      <c r="O224" s="50"/>
      <c r="P224" s="48"/>
      <c r="Q224" s="49"/>
      <c r="R224" s="48"/>
      <c r="S224" s="48"/>
      <c r="T224" s="48"/>
      <c r="U224" s="48"/>
      <c r="V224" s="48"/>
      <c r="W224" s="109">
        <v>1</v>
      </c>
      <c r="X224" s="112">
        <v>1</v>
      </c>
      <c r="Y224" s="48"/>
      <c r="Z224" s="48"/>
      <c r="AA224" s="49"/>
      <c r="AB224" s="48"/>
      <c r="AC224" s="48"/>
      <c r="AD224" s="48"/>
      <c r="AE224" s="109">
        <f t="shared" si="9"/>
        <v>1</v>
      </c>
      <c r="AF224" s="112">
        <f t="shared" si="10"/>
        <v>1</v>
      </c>
    </row>
    <row r="225" spans="1:32" ht="12.75">
      <c r="A225" s="67">
        <f t="shared" si="11"/>
        <v>218</v>
      </c>
      <c r="C225" s="124" t="s">
        <v>282</v>
      </c>
      <c r="D225" s="37" t="s">
        <v>14</v>
      </c>
      <c r="E225" s="37">
        <v>1032</v>
      </c>
      <c r="F225" s="124" t="s">
        <v>251</v>
      </c>
      <c r="G225" s="109"/>
      <c r="H225" s="116"/>
      <c r="I225" s="116"/>
      <c r="J225" s="116"/>
      <c r="K225" s="105">
        <v>1</v>
      </c>
      <c r="L225" s="108">
        <v>1</v>
      </c>
      <c r="M225" s="105"/>
      <c r="N225" s="108"/>
      <c r="O225" s="114"/>
      <c r="P225" s="108"/>
      <c r="Q225" s="114"/>
      <c r="R225" s="108"/>
      <c r="S225" s="108"/>
      <c r="T225" s="108"/>
      <c r="U225" s="108"/>
      <c r="V225" s="108"/>
      <c r="W225" s="108"/>
      <c r="X225" s="108"/>
      <c r="Y225" s="108"/>
      <c r="Z225" s="108"/>
      <c r="AA225" s="114"/>
      <c r="AB225" s="108"/>
      <c r="AC225" s="108"/>
      <c r="AD225" s="108"/>
      <c r="AE225" s="109">
        <f t="shared" si="9"/>
        <v>1</v>
      </c>
      <c r="AF225" s="112">
        <f t="shared" si="10"/>
        <v>1</v>
      </c>
    </row>
    <row r="226" spans="1:32" ht="15">
      <c r="A226" s="67">
        <f t="shared" si="11"/>
        <v>219</v>
      </c>
      <c r="B226" s="137"/>
      <c r="C226" s="127" t="s">
        <v>369</v>
      </c>
      <c r="D226" s="128" t="s">
        <v>14</v>
      </c>
      <c r="E226" s="128">
        <v>1200</v>
      </c>
      <c r="F226" s="127" t="s">
        <v>20</v>
      </c>
      <c r="G226" s="109"/>
      <c r="H226" s="115"/>
      <c r="I226" s="115"/>
      <c r="J226" s="115"/>
      <c r="K226" s="109"/>
      <c r="L226" s="115"/>
      <c r="M226" s="115"/>
      <c r="N226" s="115"/>
      <c r="O226" s="109">
        <v>0.5</v>
      </c>
      <c r="P226" s="110">
        <v>1</v>
      </c>
      <c r="Q226" s="109"/>
      <c r="R226" s="115"/>
      <c r="S226" s="115"/>
      <c r="T226" s="115"/>
      <c r="U226" s="115"/>
      <c r="V226" s="115"/>
      <c r="W226" s="115"/>
      <c r="X226" s="115"/>
      <c r="Y226" s="115"/>
      <c r="Z226" s="115"/>
      <c r="AA226" s="109"/>
      <c r="AB226" s="115"/>
      <c r="AC226" s="115"/>
      <c r="AD226" s="115"/>
      <c r="AE226" s="109">
        <f t="shared" si="9"/>
        <v>0.5</v>
      </c>
      <c r="AF226" s="112">
        <f t="shared" si="10"/>
        <v>1</v>
      </c>
    </row>
    <row r="227" spans="1:32" ht="15">
      <c r="A227" s="67">
        <f t="shared" si="11"/>
        <v>220</v>
      </c>
      <c r="B227" s="137"/>
      <c r="C227" s="124" t="s">
        <v>523</v>
      </c>
      <c r="D227" s="124" t="s">
        <v>14</v>
      </c>
      <c r="E227" s="142">
        <v>1100</v>
      </c>
      <c r="F227" s="124" t="s">
        <v>392</v>
      </c>
      <c r="G227" s="49"/>
      <c r="H227" s="48"/>
      <c r="I227" s="48"/>
      <c r="J227" s="48"/>
      <c r="K227" s="49"/>
      <c r="L227" s="48"/>
      <c r="M227" s="48"/>
      <c r="N227" s="48"/>
      <c r="O227" s="50"/>
      <c r="P227" s="48"/>
      <c r="Q227" s="49"/>
      <c r="R227" s="48"/>
      <c r="S227" s="48"/>
      <c r="T227" s="48"/>
      <c r="U227" s="48"/>
      <c r="V227" s="48"/>
      <c r="W227" s="48"/>
      <c r="X227" s="48"/>
      <c r="Y227" s="48"/>
      <c r="Z227" s="48"/>
      <c r="AA227" s="40">
        <v>0.5</v>
      </c>
      <c r="AB227" s="35">
        <v>1</v>
      </c>
      <c r="AC227" s="35"/>
      <c r="AD227" s="35"/>
      <c r="AE227" s="109">
        <f t="shared" si="9"/>
        <v>0.5</v>
      </c>
      <c r="AF227" s="112">
        <f t="shared" si="10"/>
        <v>1</v>
      </c>
    </row>
    <row r="228" spans="1:32" ht="15">
      <c r="A228" s="67">
        <f t="shared" si="11"/>
        <v>221</v>
      </c>
      <c r="B228" s="137"/>
      <c r="C228" s="127" t="s">
        <v>372</v>
      </c>
      <c r="D228" s="128" t="s">
        <v>14</v>
      </c>
      <c r="E228" s="128">
        <v>1200</v>
      </c>
      <c r="F228" s="127" t="s">
        <v>20</v>
      </c>
      <c r="G228" s="109"/>
      <c r="H228" s="115"/>
      <c r="I228" s="115"/>
      <c r="J228" s="115"/>
      <c r="K228" s="109"/>
      <c r="L228" s="115"/>
      <c r="M228" s="115"/>
      <c r="N228" s="115"/>
      <c r="O228" s="109">
        <v>0.5</v>
      </c>
      <c r="P228" s="110">
        <v>1</v>
      </c>
      <c r="Q228" s="109"/>
      <c r="R228" s="115"/>
      <c r="S228" s="115"/>
      <c r="T228" s="115"/>
      <c r="U228" s="115"/>
      <c r="V228" s="115"/>
      <c r="W228" s="115"/>
      <c r="X228" s="115"/>
      <c r="Y228" s="115"/>
      <c r="Z228" s="115"/>
      <c r="AA228" s="109"/>
      <c r="AB228" s="115"/>
      <c r="AC228" s="115"/>
      <c r="AD228" s="115"/>
      <c r="AE228" s="109">
        <f t="shared" si="9"/>
        <v>0.5</v>
      </c>
      <c r="AF228" s="112">
        <f t="shared" si="10"/>
        <v>1</v>
      </c>
    </row>
    <row r="229" spans="1:32" ht="15">
      <c r="A229" s="67">
        <f t="shared" si="11"/>
        <v>222</v>
      </c>
      <c r="B229" s="140"/>
      <c r="C229" s="124" t="s">
        <v>322</v>
      </c>
      <c r="D229" s="37" t="s">
        <v>14</v>
      </c>
      <c r="E229" s="37">
        <v>1155</v>
      </c>
      <c r="F229" s="124" t="s">
        <v>323</v>
      </c>
      <c r="G229" s="109"/>
      <c r="H229" s="115"/>
      <c r="I229" s="115"/>
      <c r="J229" s="115"/>
      <c r="K229" s="109"/>
      <c r="L229" s="115"/>
      <c r="M229" s="109">
        <v>0</v>
      </c>
      <c r="N229" s="110">
        <v>1</v>
      </c>
      <c r="O229" s="113"/>
      <c r="P229" s="110"/>
      <c r="Q229" s="114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3"/>
      <c r="AB229" s="110"/>
      <c r="AC229" s="110"/>
      <c r="AD229" s="110"/>
      <c r="AE229" s="109">
        <f t="shared" si="9"/>
        <v>0</v>
      </c>
      <c r="AF229" s="112">
        <f t="shared" si="10"/>
        <v>1</v>
      </c>
    </row>
    <row r="230" spans="1:32" ht="12.75">
      <c r="A230" s="67">
        <f t="shared" si="11"/>
        <v>223</v>
      </c>
      <c r="B230" s="137"/>
      <c r="C230" s="124" t="s">
        <v>111</v>
      </c>
      <c r="D230" s="37" t="s">
        <v>14</v>
      </c>
      <c r="E230" s="37">
        <v>1256</v>
      </c>
      <c r="F230" s="124" t="s">
        <v>20</v>
      </c>
      <c r="G230" s="105">
        <v>0</v>
      </c>
      <c r="H230" s="106">
        <v>1</v>
      </c>
      <c r="I230" s="115"/>
      <c r="J230" s="115"/>
      <c r="K230" s="109"/>
      <c r="L230" s="115"/>
      <c r="M230" s="109"/>
      <c r="N230" s="115"/>
      <c r="O230" s="109"/>
      <c r="P230" s="115"/>
      <c r="Q230" s="109"/>
      <c r="R230" s="115"/>
      <c r="S230" s="115"/>
      <c r="T230" s="115"/>
      <c r="U230" s="115"/>
      <c r="V230" s="115"/>
      <c r="W230" s="115"/>
      <c r="X230" s="115"/>
      <c r="Y230" s="115"/>
      <c r="Z230" s="115"/>
      <c r="AA230" s="109"/>
      <c r="AB230" s="115"/>
      <c r="AC230" s="115"/>
      <c r="AD230" s="115"/>
      <c r="AE230" s="109">
        <f t="shared" si="9"/>
        <v>0</v>
      </c>
      <c r="AF230" s="112">
        <f t="shared" si="10"/>
        <v>1</v>
      </c>
    </row>
    <row r="231" spans="1:32" ht="15">
      <c r="A231" s="67">
        <f t="shared" si="11"/>
        <v>224</v>
      </c>
      <c r="B231" s="137"/>
      <c r="C231" s="127" t="s">
        <v>400</v>
      </c>
      <c r="D231" s="128" t="s">
        <v>14</v>
      </c>
      <c r="E231" s="128">
        <v>1200</v>
      </c>
      <c r="F231" s="127" t="s">
        <v>401</v>
      </c>
      <c r="G231" s="109"/>
      <c r="H231" s="115"/>
      <c r="I231" s="115"/>
      <c r="J231" s="115"/>
      <c r="K231" s="109"/>
      <c r="L231" s="115"/>
      <c r="M231" s="115"/>
      <c r="N231" s="115"/>
      <c r="O231" s="109"/>
      <c r="P231" s="115"/>
      <c r="Q231" s="101">
        <v>0</v>
      </c>
      <c r="R231" s="110">
        <v>1</v>
      </c>
      <c r="S231" s="110"/>
      <c r="T231" s="110"/>
      <c r="U231" s="110"/>
      <c r="V231" s="110"/>
      <c r="W231" s="110"/>
      <c r="X231" s="110"/>
      <c r="Y231" s="110"/>
      <c r="Z231" s="110"/>
      <c r="AA231" s="113"/>
      <c r="AB231" s="110"/>
      <c r="AC231" s="110"/>
      <c r="AD231" s="110"/>
      <c r="AE231" s="109">
        <f t="shared" si="9"/>
        <v>0</v>
      </c>
      <c r="AF231" s="112">
        <f t="shared" si="10"/>
        <v>1</v>
      </c>
    </row>
    <row r="232" spans="1:32" ht="15">
      <c r="A232" s="67">
        <f t="shared" si="11"/>
        <v>225</v>
      </c>
      <c r="B232" s="138"/>
      <c r="C232" s="124" t="s">
        <v>321</v>
      </c>
      <c r="D232" s="37" t="s">
        <v>14</v>
      </c>
      <c r="E232" s="37">
        <v>1911</v>
      </c>
      <c r="F232" s="124" t="s">
        <v>86</v>
      </c>
      <c r="G232" s="109"/>
      <c r="H232" s="115"/>
      <c r="I232" s="115"/>
      <c r="J232" s="115"/>
      <c r="K232" s="109"/>
      <c r="L232" s="115"/>
      <c r="M232" s="109">
        <v>0</v>
      </c>
      <c r="N232" s="110">
        <v>1</v>
      </c>
      <c r="O232" s="113"/>
      <c r="P232" s="110"/>
      <c r="Q232" s="114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3"/>
      <c r="AB232" s="110"/>
      <c r="AC232" s="110"/>
      <c r="AD232" s="110"/>
      <c r="AE232" s="109">
        <f t="shared" si="9"/>
        <v>0</v>
      </c>
      <c r="AF232" s="112">
        <f t="shared" si="10"/>
        <v>1</v>
      </c>
    </row>
    <row r="233" spans="1:32" ht="12.75">
      <c r="A233" s="67">
        <f t="shared" si="11"/>
        <v>226</v>
      </c>
      <c r="B233" s="140"/>
      <c r="C233" s="124" t="s">
        <v>422</v>
      </c>
      <c r="D233" s="128" t="s">
        <v>14</v>
      </c>
      <c r="E233" s="37">
        <v>2051</v>
      </c>
      <c r="F233" s="124" t="s">
        <v>165</v>
      </c>
      <c r="G233" s="49"/>
      <c r="H233" s="48"/>
      <c r="I233" s="48"/>
      <c r="J233" s="48"/>
      <c r="K233" s="49"/>
      <c r="L233" s="48"/>
      <c r="M233" s="48"/>
      <c r="N233" s="48"/>
      <c r="O233" s="50"/>
      <c r="P233" s="48"/>
      <c r="Q233" s="49"/>
      <c r="R233" s="48"/>
      <c r="S233" s="48"/>
      <c r="T233" s="48"/>
      <c r="U233" s="109">
        <v>0</v>
      </c>
      <c r="V233" s="112">
        <v>1</v>
      </c>
      <c r="W233" s="48"/>
      <c r="X233" s="48"/>
      <c r="Y233" s="48"/>
      <c r="Z233" s="48"/>
      <c r="AA233" s="49"/>
      <c r="AB233" s="48"/>
      <c r="AC233" s="48"/>
      <c r="AD233" s="48"/>
      <c r="AE233" s="109">
        <f t="shared" si="9"/>
        <v>0</v>
      </c>
      <c r="AF233" s="112">
        <f t="shared" si="10"/>
        <v>1</v>
      </c>
    </row>
    <row r="234" spans="1:32" ht="12.75">
      <c r="A234" s="67">
        <f t="shared" si="11"/>
        <v>227</v>
      </c>
      <c r="B234" s="137"/>
      <c r="C234" s="127" t="s">
        <v>201</v>
      </c>
      <c r="D234" s="128" t="s">
        <v>14</v>
      </c>
      <c r="E234" s="37">
        <v>1500</v>
      </c>
      <c r="F234" s="127" t="s">
        <v>192</v>
      </c>
      <c r="G234" s="109"/>
      <c r="H234" s="115"/>
      <c r="I234" s="55">
        <v>0</v>
      </c>
      <c r="J234" s="107">
        <v>1</v>
      </c>
      <c r="K234" s="109"/>
      <c r="L234" s="115"/>
      <c r="M234" s="109"/>
      <c r="N234" s="115"/>
      <c r="O234" s="109"/>
      <c r="P234" s="115"/>
      <c r="Q234" s="109"/>
      <c r="R234" s="115"/>
      <c r="S234" s="115"/>
      <c r="T234" s="115"/>
      <c r="U234" s="115"/>
      <c r="V234" s="115"/>
      <c r="W234" s="115"/>
      <c r="X234" s="115"/>
      <c r="Y234" s="115"/>
      <c r="Z234" s="115"/>
      <c r="AA234" s="109"/>
      <c r="AB234" s="115"/>
      <c r="AC234" s="115"/>
      <c r="AD234" s="115"/>
      <c r="AE234" s="109">
        <f t="shared" si="9"/>
        <v>0</v>
      </c>
      <c r="AF234" s="112">
        <f t="shared" si="10"/>
        <v>1</v>
      </c>
    </row>
    <row r="235" spans="1:32" ht="15">
      <c r="A235" s="67">
        <f t="shared" si="11"/>
        <v>228</v>
      </c>
      <c r="B235" s="138"/>
      <c r="C235" s="124" t="s">
        <v>318</v>
      </c>
      <c r="D235" s="37" t="s">
        <v>14</v>
      </c>
      <c r="E235" s="37">
        <v>1670</v>
      </c>
      <c r="F235" s="124" t="s">
        <v>86</v>
      </c>
      <c r="G235" s="109"/>
      <c r="H235" s="115"/>
      <c r="I235" s="115"/>
      <c r="J235" s="115"/>
      <c r="K235" s="109"/>
      <c r="L235" s="115"/>
      <c r="M235" s="109">
        <v>0</v>
      </c>
      <c r="N235" s="110">
        <v>1</v>
      </c>
      <c r="O235" s="113"/>
      <c r="P235" s="110"/>
      <c r="Q235" s="114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3"/>
      <c r="AB235" s="110"/>
      <c r="AC235" s="110"/>
      <c r="AD235" s="110"/>
      <c r="AE235" s="109">
        <f t="shared" si="9"/>
        <v>0</v>
      </c>
      <c r="AF235" s="112">
        <f t="shared" si="10"/>
        <v>1</v>
      </c>
    </row>
    <row r="236" spans="1:32" ht="12.75">
      <c r="A236" s="67">
        <f t="shared" si="11"/>
        <v>229</v>
      </c>
      <c r="B236" s="137"/>
      <c r="C236" s="124" t="s">
        <v>110</v>
      </c>
      <c r="D236" s="37" t="s">
        <v>14</v>
      </c>
      <c r="E236" s="37">
        <v>1200</v>
      </c>
      <c r="F236" s="124" t="s">
        <v>78</v>
      </c>
      <c r="G236" s="105">
        <v>0</v>
      </c>
      <c r="H236" s="106">
        <v>1</v>
      </c>
      <c r="I236" s="115"/>
      <c r="J236" s="115"/>
      <c r="K236" s="109"/>
      <c r="L236" s="115"/>
      <c r="M236" s="109"/>
      <c r="N236" s="115"/>
      <c r="O236" s="109"/>
      <c r="P236" s="115"/>
      <c r="Q236" s="109"/>
      <c r="R236" s="115"/>
      <c r="S236" s="115"/>
      <c r="T236" s="115"/>
      <c r="U236" s="115"/>
      <c r="V236" s="115"/>
      <c r="W236" s="115"/>
      <c r="X236" s="115"/>
      <c r="Y236" s="115"/>
      <c r="Z236" s="115"/>
      <c r="AA236" s="109"/>
      <c r="AB236" s="115"/>
      <c r="AC236" s="115"/>
      <c r="AD236" s="115"/>
      <c r="AE236" s="109">
        <f t="shared" si="9"/>
        <v>0</v>
      </c>
      <c r="AF236" s="112">
        <f t="shared" si="10"/>
        <v>1</v>
      </c>
    </row>
    <row r="237" spans="1:32" ht="15">
      <c r="A237" s="67">
        <f t="shared" si="11"/>
        <v>230</v>
      </c>
      <c r="B237" s="137"/>
      <c r="C237" s="124" t="s">
        <v>319</v>
      </c>
      <c r="D237" s="37" t="s">
        <v>14</v>
      </c>
      <c r="E237" s="37">
        <v>1674</v>
      </c>
      <c r="F237" s="124" t="s">
        <v>86</v>
      </c>
      <c r="G237" s="109"/>
      <c r="H237" s="115"/>
      <c r="I237" s="115"/>
      <c r="J237" s="115"/>
      <c r="K237" s="109"/>
      <c r="L237" s="115"/>
      <c r="M237" s="109">
        <v>0</v>
      </c>
      <c r="N237" s="110">
        <v>1</v>
      </c>
      <c r="O237" s="113"/>
      <c r="P237" s="110"/>
      <c r="Q237" s="114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3"/>
      <c r="AB237" s="110"/>
      <c r="AC237" s="110"/>
      <c r="AD237" s="110"/>
      <c r="AE237" s="109">
        <f t="shared" si="9"/>
        <v>0</v>
      </c>
      <c r="AF237" s="112">
        <f t="shared" si="10"/>
        <v>1</v>
      </c>
    </row>
    <row r="238" spans="1:32" ht="12.75">
      <c r="A238" s="67">
        <f t="shared" si="11"/>
        <v>231</v>
      </c>
      <c r="B238" s="138"/>
      <c r="C238" s="124" t="s">
        <v>477</v>
      </c>
      <c r="D238" s="37" t="s">
        <v>14</v>
      </c>
      <c r="E238" s="37">
        <v>1592</v>
      </c>
      <c r="F238" s="124" t="s">
        <v>153</v>
      </c>
      <c r="G238" s="49"/>
      <c r="H238" s="48"/>
      <c r="I238" s="48"/>
      <c r="J238" s="48"/>
      <c r="K238" s="49"/>
      <c r="L238" s="48"/>
      <c r="M238" s="48"/>
      <c r="N238" s="48"/>
      <c r="O238" s="50"/>
      <c r="P238" s="48"/>
      <c r="Q238" s="49"/>
      <c r="R238" s="48"/>
      <c r="S238" s="48"/>
      <c r="T238" s="48"/>
      <c r="U238" s="48"/>
      <c r="V238" s="48"/>
      <c r="W238" s="48"/>
      <c r="X238" s="48"/>
      <c r="Y238" s="109">
        <v>0</v>
      </c>
      <c r="Z238" s="112">
        <v>1</v>
      </c>
      <c r="AA238" s="114"/>
      <c r="AB238" s="112"/>
      <c r="AC238" s="112"/>
      <c r="AD238" s="112"/>
      <c r="AE238" s="109">
        <f t="shared" si="9"/>
        <v>0</v>
      </c>
      <c r="AF238" s="112">
        <f t="shared" si="10"/>
        <v>1</v>
      </c>
    </row>
    <row r="239" spans="1:32" ht="12.75">
      <c r="A239" s="67">
        <f t="shared" si="11"/>
        <v>232</v>
      </c>
      <c r="B239" s="137"/>
      <c r="C239" s="124" t="s">
        <v>457</v>
      </c>
      <c r="D239" s="37" t="s">
        <v>14</v>
      </c>
      <c r="E239" s="37">
        <v>1500</v>
      </c>
      <c r="F239" s="124" t="s">
        <v>454</v>
      </c>
      <c r="G239" s="49"/>
      <c r="H239" s="48"/>
      <c r="I239" s="48"/>
      <c r="J239" s="48"/>
      <c r="K239" s="49"/>
      <c r="L239" s="48"/>
      <c r="M239" s="48"/>
      <c r="N239" s="48"/>
      <c r="O239" s="50"/>
      <c r="P239" s="48"/>
      <c r="Q239" s="49"/>
      <c r="R239" s="48"/>
      <c r="S239" s="48"/>
      <c r="T239" s="48"/>
      <c r="U239" s="48"/>
      <c r="V239" s="48"/>
      <c r="W239" s="109">
        <v>0</v>
      </c>
      <c r="X239" s="112">
        <v>1</v>
      </c>
      <c r="Y239" s="48"/>
      <c r="Z239" s="48"/>
      <c r="AA239" s="49"/>
      <c r="AB239" s="48"/>
      <c r="AC239" s="48"/>
      <c r="AD239" s="48"/>
      <c r="AE239" s="109">
        <f t="shared" si="9"/>
        <v>0</v>
      </c>
      <c r="AF239" s="112">
        <f t="shared" si="10"/>
        <v>1</v>
      </c>
    </row>
    <row r="240" spans="1:32" ht="12.75">
      <c r="A240" s="67">
        <f t="shared" si="11"/>
        <v>233</v>
      </c>
      <c r="B240" s="137"/>
      <c r="C240" s="127" t="s">
        <v>203</v>
      </c>
      <c r="D240" s="37" t="s">
        <v>14</v>
      </c>
      <c r="E240" s="37">
        <v>1500</v>
      </c>
      <c r="F240" s="127" t="s">
        <v>192</v>
      </c>
      <c r="G240" s="109"/>
      <c r="H240" s="115"/>
      <c r="I240" s="55">
        <v>0</v>
      </c>
      <c r="J240" s="107">
        <v>1</v>
      </c>
      <c r="K240" s="109"/>
      <c r="L240" s="115"/>
      <c r="M240" s="109"/>
      <c r="N240" s="115"/>
      <c r="O240" s="109"/>
      <c r="P240" s="115"/>
      <c r="Q240" s="109"/>
      <c r="R240" s="115"/>
      <c r="S240" s="115"/>
      <c r="T240" s="115"/>
      <c r="U240" s="115"/>
      <c r="V240" s="115"/>
      <c r="W240" s="115"/>
      <c r="X240" s="115"/>
      <c r="Y240" s="115"/>
      <c r="Z240" s="115"/>
      <c r="AA240" s="109"/>
      <c r="AB240" s="115"/>
      <c r="AC240" s="115"/>
      <c r="AD240" s="115"/>
      <c r="AE240" s="109">
        <f t="shared" si="9"/>
        <v>0</v>
      </c>
      <c r="AF240" s="112">
        <f t="shared" si="10"/>
        <v>1</v>
      </c>
    </row>
    <row r="241" spans="1:32" ht="12.75">
      <c r="A241" s="67">
        <f t="shared" si="11"/>
        <v>234</v>
      </c>
      <c r="B241" s="137"/>
      <c r="C241" s="124" t="s">
        <v>437</v>
      </c>
      <c r="D241" s="37" t="s">
        <v>14</v>
      </c>
      <c r="E241" s="37">
        <v>1500</v>
      </c>
      <c r="F241" s="124" t="s">
        <v>438</v>
      </c>
      <c r="G241" s="49"/>
      <c r="H241" s="48"/>
      <c r="I241" s="48"/>
      <c r="J241" s="48"/>
      <c r="K241" s="49"/>
      <c r="L241" s="48"/>
      <c r="M241" s="48"/>
      <c r="N241" s="48"/>
      <c r="O241" s="50"/>
      <c r="P241" s="48"/>
      <c r="Q241" s="49"/>
      <c r="R241" s="48"/>
      <c r="S241" s="109">
        <v>0</v>
      </c>
      <c r="T241" s="112">
        <v>1</v>
      </c>
      <c r="U241" s="48"/>
      <c r="V241" s="48"/>
      <c r="W241" s="48"/>
      <c r="X241" s="48"/>
      <c r="Y241" s="48"/>
      <c r="Z241" s="48"/>
      <c r="AA241" s="49"/>
      <c r="AB241" s="48"/>
      <c r="AC241" s="48"/>
      <c r="AD241" s="48"/>
      <c r="AE241" s="109">
        <f t="shared" si="9"/>
        <v>0</v>
      </c>
      <c r="AF241" s="112">
        <f t="shared" si="10"/>
        <v>1</v>
      </c>
    </row>
    <row r="242" spans="1:32" ht="15">
      <c r="A242" s="67">
        <f t="shared" si="11"/>
        <v>235</v>
      </c>
      <c r="B242" s="129" t="s">
        <v>134</v>
      </c>
      <c r="C242" s="124" t="s">
        <v>320</v>
      </c>
      <c r="D242" s="37" t="s">
        <v>14</v>
      </c>
      <c r="E242" s="37">
        <v>1534</v>
      </c>
      <c r="F242" s="124" t="s">
        <v>86</v>
      </c>
      <c r="G242" s="109"/>
      <c r="H242" s="115"/>
      <c r="I242" s="115"/>
      <c r="J242" s="115"/>
      <c r="K242" s="109"/>
      <c r="L242" s="115"/>
      <c r="M242" s="109">
        <v>0</v>
      </c>
      <c r="N242" s="110">
        <v>1</v>
      </c>
      <c r="O242" s="113"/>
      <c r="P242" s="110"/>
      <c r="Q242" s="114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3"/>
      <c r="AB242" s="110"/>
      <c r="AC242" s="110"/>
      <c r="AD242" s="110"/>
      <c r="AE242" s="109">
        <f t="shared" si="9"/>
        <v>0</v>
      </c>
      <c r="AF242" s="112">
        <f t="shared" si="10"/>
        <v>1</v>
      </c>
    </row>
  </sheetData>
  <sheetProtection/>
  <hyperlinks>
    <hyperlink ref="A1:G1" r:id="rId1" display="http://chess-results.com/"/>
  </hyperlink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50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J6" sqref="J6:J65"/>
    </sheetView>
  </sheetViews>
  <sheetFormatPr defaultColWidth="9.140625" defaultRowHeight="15"/>
  <cols>
    <col min="1" max="1" width="6.57421875" style="0" customWidth="1"/>
    <col min="2" max="2" width="6.140625" style="0" customWidth="1"/>
    <col min="3" max="3" width="4.421875" style="0" customWidth="1"/>
    <col min="4" max="4" width="38.00390625" style="0" customWidth="1"/>
    <col min="5" max="5" width="6.140625" style="0" customWidth="1"/>
    <col min="6" max="6" width="5.8515625" style="0" customWidth="1"/>
    <col min="7" max="7" width="33.8515625" style="0" customWidth="1"/>
    <col min="8" max="8" width="4.421875" style="0" customWidth="1"/>
    <col min="9" max="9" width="5.8515625" style="0" customWidth="1"/>
    <col min="10" max="10" width="11.28125" style="0" bestFit="1" customWidth="1"/>
  </cols>
  <sheetData>
    <row r="1" ht="15" customHeight="1">
      <c r="A1" s="6" t="s">
        <v>542</v>
      </c>
    </row>
    <row r="2" ht="15" customHeight="1"/>
    <row r="3" ht="15" customHeight="1">
      <c r="A3" s="8" t="s">
        <v>131</v>
      </c>
    </row>
    <row r="4" ht="15" customHeight="1"/>
    <row r="5" spans="1:10" ht="15" customHeight="1">
      <c r="A5" s="9" t="s">
        <v>132</v>
      </c>
      <c r="B5" s="9" t="s">
        <v>133</v>
      </c>
      <c r="C5" s="10" t="s">
        <v>134</v>
      </c>
      <c r="D5" s="11" t="s">
        <v>135</v>
      </c>
      <c r="E5" s="9" t="s">
        <v>136</v>
      </c>
      <c r="F5" s="10" t="s">
        <v>6</v>
      </c>
      <c r="G5" s="11" t="s">
        <v>137</v>
      </c>
      <c r="H5" s="10" t="s">
        <v>129</v>
      </c>
      <c r="I5" s="10" t="s">
        <v>330</v>
      </c>
      <c r="J5" s="33" t="s">
        <v>128</v>
      </c>
    </row>
    <row r="6" spans="1:10" ht="15" customHeight="1">
      <c r="A6" s="13">
        <v>1</v>
      </c>
      <c r="B6" s="13">
        <v>3</v>
      </c>
      <c r="C6" s="14" t="s">
        <v>134</v>
      </c>
      <c r="D6" s="15" t="s">
        <v>543</v>
      </c>
      <c r="E6" s="13">
        <v>2059</v>
      </c>
      <c r="F6" s="14" t="s">
        <v>14</v>
      </c>
      <c r="G6" s="15" t="s">
        <v>544</v>
      </c>
      <c r="H6" s="14">
        <v>7</v>
      </c>
      <c r="I6" s="14" t="s">
        <v>334</v>
      </c>
      <c r="J6" s="35">
        <v>20</v>
      </c>
    </row>
    <row r="7" spans="1:10" ht="15" customHeight="1">
      <c r="A7" s="13">
        <v>2</v>
      </c>
      <c r="B7" s="13">
        <v>4</v>
      </c>
      <c r="C7" s="14" t="s">
        <v>12</v>
      </c>
      <c r="D7" s="15" t="s">
        <v>145</v>
      </c>
      <c r="E7" s="13">
        <v>2018</v>
      </c>
      <c r="F7" s="14" t="s">
        <v>14</v>
      </c>
      <c r="G7" s="15" t="s">
        <v>146</v>
      </c>
      <c r="H7" s="14">
        <v>5.5</v>
      </c>
      <c r="I7" s="14" t="s">
        <v>334</v>
      </c>
      <c r="J7" s="35">
        <v>17</v>
      </c>
    </row>
    <row r="8" spans="1:10" ht="15" customHeight="1">
      <c r="A8" s="13">
        <v>3</v>
      </c>
      <c r="B8" s="13">
        <v>14</v>
      </c>
      <c r="C8" s="14" t="s">
        <v>134</v>
      </c>
      <c r="D8" s="15" t="s">
        <v>141</v>
      </c>
      <c r="E8" s="13">
        <v>1841</v>
      </c>
      <c r="F8" s="14" t="s">
        <v>14</v>
      </c>
      <c r="G8" s="15" t="s">
        <v>142</v>
      </c>
      <c r="H8" s="14">
        <v>5.5</v>
      </c>
      <c r="I8" s="14" t="s">
        <v>334</v>
      </c>
      <c r="J8" s="35">
        <v>15</v>
      </c>
    </row>
    <row r="9" spans="1:10" ht="15" customHeight="1">
      <c r="A9" s="13">
        <v>4</v>
      </c>
      <c r="B9" s="13">
        <v>5</v>
      </c>
      <c r="C9" s="14" t="s">
        <v>134</v>
      </c>
      <c r="D9" s="15" t="s">
        <v>202</v>
      </c>
      <c r="E9" s="13">
        <v>2004</v>
      </c>
      <c r="F9" s="14" t="s">
        <v>14</v>
      </c>
      <c r="G9" s="15" t="s">
        <v>142</v>
      </c>
      <c r="H9" s="14">
        <v>5.5</v>
      </c>
      <c r="I9" s="14" t="s">
        <v>334</v>
      </c>
      <c r="J9" s="35">
        <v>13</v>
      </c>
    </row>
    <row r="10" spans="1:10" ht="15" customHeight="1">
      <c r="A10" s="13">
        <v>5</v>
      </c>
      <c r="B10" s="13">
        <v>2</v>
      </c>
      <c r="C10" s="14" t="s">
        <v>545</v>
      </c>
      <c r="D10" s="15" t="s">
        <v>546</v>
      </c>
      <c r="E10" s="13">
        <v>2281</v>
      </c>
      <c r="F10" s="14" t="s">
        <v>14</v>
      </c>
      <c r="G10" s="15" t="s">
        <v>153</v>
      </c>
      <c r="H10" s="14">
        <v>5</v>
      </c>
      <c r="I10" s="14" t="s">
        <v>334</v>
      </c>
      <c r="J10" s="35">
        <v>12</v>
      </c>
    </row>
    <row r="11" spans="1:10" ht="15" customHeight="1">
      <c r="A11" s="13">
        <v>6</v>
      </c>
      <c r="B11" s="13">
        <v>1</v>
      </c>
      <c r="C11" s="14" t="s">
        <v>22</v>
      </c>
      <c r="D11" s="15" t="s">
        <v>547</v>
      </c>
      <c r="E11" s="13">
        <v>2297</v>
      </c>
      <c r="F11" s="14" t="s">
        <v>14</v>
      </c>
      <c r="G11" s="15" t="s">
        <v>544</v>
      </c>
      <c r="H11" s="14">
        <v>5</v>
      </c>
      <c r="I11" s="14" t="s">
        <v>334</v>
      </c>
      <c r="J11" s="35">
        <v>11</v>
      </c>
    </row>
    <row r="12" spans="1:10" ht="15" customHeight="1">
      <c r="A12" s="13">
        <v>7</v>
      </c>
      <c r="B12" s="13">
        <v>6</v>
      </c>
      <c r="C12" s="14" t="s">
        <v>134</v>
      </c>
      <c r="D12" s="15" t="s">
        <v>548</v>
      </c>
      <c r="E12" s="13">
        <v>1967</v>
      </c>
      <c r="F12" s="14" t="s">
        <v>14</v>
      </c>
      <c r="G12" s="15" t="s">
        <v>146</v>
      </c>
      <c r="H12" s="14">
        <v>5</v>
      </c>
      <c r="I12" s="14" t="s">
        <v>334</v>
      </c>
      <c r="J12" s="35">
        <v>10</v>
      </c>
    </row>
    <row r="13" spans="1:10" ht="15" customHeight="1">
      <c r="A13" s="13">
        <v>8</v>
      </c>
      <c r="B13" s="13">
        <v>18</v>
      </c>
      <c r="C13" s="14" t="s">
        <v>134</v>
      </c>
      <c r="D13" s="15" t="s">
        <v>176</v>
      </c>
      <c r="E13" s="13">
        <v>1780</v>
      </c>
      <c r="F13" s="14" t="s">
        <v>14</v>
      </c>
      <c r="G13" s="15" t="s">
        <v>148</v>
      </c>
      <c r="H13" s="14">
        <v>5</v>
      </c>
      <c r="I13" s="14" t="s">
        <v>334</v>
      </c>
      <c r="J13" s="35">
        <v>9</v>
      </c>
    </row>
    <row r="14" spans="1:10" ht="15" customHeight="1">
      <c r="A14" s="13">
        <v>9</v>
      </c>
      <c r="B14" s="13">
        <v>10</v>
      </c>
      <c r="C14" s="14" t="s">
        <v>134</v>
      </c>
      <c r="D14" s="15" t="s">
        <v>549</v>
      </c>
      <c r="E14" s="13">
        <v>1878</v>
      </c>
      <c r="F14" s="14" t="s">
        <v>14</v>
      </c>
      <c r="G14" s="15" t="s">
        <v>159</v>
      </c>
      <c r="H14" s="14">
        <v>5</v>
      </c>
      <c r="I14" s="14" t="s">
        <v>334</v>
      </c>
      <c r="J14" s="35">
        <v>8</v>
      </c>
    </row>
    <row r="15" spans="1:10" ht="15" customHeight="1">
      <c r="A15" s="13">
        <v>10</v>
      </c>
      <c r="B15" s="13">
        <v>16</v>
      </c>
      <c r="C15" s="14" t="s">
        <v>134</v>
      </c>
      <c r="D15" s="15" t="s">
        <v>183</v>
      </c>
      <c r="E15" s="13">
        <v>1803</v>
      </c>
      <c r="F15" s="14" t="s">
        <v>14</v>
      </c>
      <c r="G15" s="15" t="s">
        <v>140</v>
      </c>
      <c r="H15" s="14">
        <v>5</v>
      </c>
      <c r="I15" s="14" t="s">
        <v>334</v>
      </c>
      <c r="J15" s="35">
        <v>7</v>
      </c>
    </row>
    <row r="16" spans="1:10" ht="15" customHeight="1">
      <c r="A16" s="13">
        <v>11</v>
      </c>
      <c r="B16" s="13">
        <v>40</v>
      </c>
      <c r="C16" s="14" t="s">
        <v>134</v>
      </c>
      <c r="D16" s="15" t="s">
        <v>550</v>
      </c>
      <c r="E16" s="13">
        <v>1500</v>
      </c>
      <c r="F16" s="14" t="s">
        <v>14</v>
      </c>
      <c r="G16" s="15" t="s">
        <v>150</v>
      </c>
      <c r="H16" s="14">
        <v>4.5</v>
      </c>
      <c r="I16" s="14" t="s">
        <v>334</v>
      </c>
      <c r="J16" s="35">
        <v>6</v>
      </c>
    </row>
    <row r="17" spans="1:10" ht="15" customHeight="1">
      <c r="A17" s="13">
        <v>12</v>
      </c>
      <c r="B17" s="13">
        <v>19</v>
      </c>
      <c r="C17" s="14" t="s">
        <v>134</v>
      </c>
      <c r="D17" s="15" t="s">
        <v>152</v>
      </c>
      <c r="E17" s="13">
        <v>1778</v>
      </c>
      <c r="F17" s="14" t="s">
        <v>14</v>
      </c>
      <c r="G17" s="15" t="s">
        <v>153</v>
      </c>
      <c r="H17" s="14">
        <v>4.5</v>
      </c>
      <c r="I17" s="14" t="s">
        <v>334</v>
      </c>
      <c r="J17" s="35">
        <v>5</v>
      </c>
    </row>
    <row r="18" spans="1:10" ht="15" customHeight="1">
      <c r="A18" s="13">
        <v>13</v>
      </c>
      <c r="B18" s="13">
        <v>26</v>
      </c>
      <c r="C18" s="14" t="s">
        <v>134</v>
      </c>
      <c r="D18" s="15" t="s">
        <v>551</v>
      </c>
      <c r="E18" s="13">
        <v>1672</v>
      </c>
      <c r="F18" s="14" t="s">
        <v>14</v>
      </c>
      <c r="G18" s="15" t="s">
        <v>323</v>
      </c>
      <c r="H18" s="14">
        <v>4.5</v>
      </c>
      <c r="I18" s="14" t="s">
        <v>334</v>
      </c>
      <c r="J18" s="35">
        <v>4</v>
      </c>
    </row>
    <row r="19" spans="1:10" ht="15" customHeight="1">
      <c r="A19" s="13">
        <v>14</v>
      </c>
      <c r="B19" s="13">
        <v>9</v>
      </c>
      <c r="C19" s="14" t="s">
        <v>12</v>
      </c>
      <c r="D19" s="15" t="s">
        <v>139</v>
      </c>
      <c r="E19" s="13">
        <v>1893</v>
      </c>
      <c r="F19" s="14" t="s">
        <v>14</v>
      </c>
      <c r="G19" s="15" t="s">
        <v>140</v>
      </c>
      <c r="H19" s="14">
        <v>4.5</v>
      </c>
      <c r="I19" s="14" t="s">
        <v>334</v>
      </c>
      <c r="J19" s="35">
        <v>3</v>
      </c>
    </row>
    <row r="20" spans="1:10" ht="15" customHeight="1">
      <c r="A20" s="13">
        <v>15</v>
      </c>
      <c r="B20" s="13">
        <v>7</v>
      </c>
      <c r="C20" s="14" t="s">
        <v>134</v>
      </c>
      <c r="D20" s="15" t="s">
        <v>552</v>
      </c>
      <c r="E20" s="13">
        <v>1932</v>
      </c>
      <c r="F20" s="14" t="s">
        <v>14</v>
      </c>
      <c r="G20" s="15" t="s">
        <v>153</v>
      </c>
      <c r="H20" s="14">
        <v>4.5</v>
      </c>
      <c r="I20" s="14" t="s">
        <v>334</v>
      </c>
      <c r="J20" s="35">
        <v>2</v>
      </c>
    </row>
    <row r="21" spans="1:10" ht="15" customHeight="1">
      <c r="A21" s="13">
        <v>16</v>
      </c>
      <c r="B21" s="13">
        <v>8</v>
      </c>
      <c r="C21" s="14" t="s">
        <v>134</v>
      </c>
      <c r="D21" s="15" t="s">
        <v>553</v>
      </c>
      <c r="E21" s="13">
        <v>1929</v>
      </c>
      <c r="F21" s="14" t="s">
        <v>301</v>
      </c>
      <c r="G21" s="15" t="s">
        <v>159</v>
      </c>
      <c r="H21" s="14">
        <v>4.5</v>
      </c>
      <c r="I21" s="14" t="s">
        <v>334</v>
      </c>
      <c r="J21" s="35">
        <v>1</v>
      </c>
    </row>
    <row r="22" spans="1:10" ht="15" customHeight="1">
      <c r="A22" s="13">
        <v>17</v>
      </c>
      <c r="B22" s="13">
        <v>41</v>
      </c>
      <c r="C22" s="14" t="s">
        <v>134</v>
      </c>
      <c r="D22" s="15" t="s">
        <v>380</v>
      </c>
      <c r="E22" s="13">
        <v>1500</v>
      </c>
      <c r="F22" s="14" t="s">
        <v>14</v>
      </c>
      <c r="G22" s="15" t="s">
        <v>150</v>
      </c>
      <c r="H22" s="14">
        <v>4.5</v>
      </c>
      <c r="I22" s="14" t="s">
        <v>334</v>
      </c>
      <c r="J22" s="35">
        <v>1</v>
      </c>
    </row>
    <row r="23" spans="1:10" ht="15" customHeight="1">
      <c r="A23" s="13">
        <v>18</v>
      </c>
      <c r="B23" s="13">
        <v>11</v>
      </c>
      <c r="C23" s="14" t="s">
        <v>134</v>
      </c>
      <c r="D23" s="15" t="s">
        <v>143</v>
      </c>
      <c r="E23" s="13">
        <v>1875</v>
      </c>
      <c r="F23" s="14" t="s">
        <v>14</v>
      </c>
      <c r="G23" s="15" t="s">
        <v>144</v>
      </c>
      <c r="H23" s="14">
        <v>4</v>
      </c>
      <c r="I23" s="14" t="s">
        <v>334</v>
      </c>
      <c r="J23" s="35">
        <v>1</v>
      </c>
    </row>
    <row r="24" spans="1:10" ht="15" customHeight="1">
      <c r="A24" s="13">
        <v>19</v>
      </c>
      <c r="B24" s="13">
        <v>17</v>
      </c>
      <c r="C24" s="14" t="s">
        <v>134</v>
      </c>
      <c r="D24" s="15" t="s">
        <v>155</v>
      </c>
      <c r="E24" s="13">
        <v>1799</v>
      </c>
      <c r="F24" s="14" t="s">
        <v>14</v>
      </c>
      <c r="G24" s="15" t="s">
        <v>144</v>
      </c>
      <c r="H24" s="14">
        <v>4</v>
      </c>
      <c r="I24" s="14" t="s">
        <v>334</v>
      </c>
      <c r="J24" s="35">
        <v>1</v>
      </c>
    </row>
    <row r="25" spans="1:10" ht="15" customHeight="1">
      <c r="A25" s="13">
        <v>20</v>
      </c>
      <c r="B25" s="13">
        <v>15</v>
      </c>
      <c r="C25" s="14" t="s">
        <v>134</v>
      </c>
      <c r="D25" s="15" t="s">
        <v>554</v>
      </c>
      <c r="E25" s="13">
        <v>1838</v>
      </c>
      <c r="F25" s="14" t="s">
        <v>14</v>
      </c>
      <c r="G25" s="15" t="s">
        <v>385</v>
      </c>
      <c r="H25" s="14">
        <v>4</v>
      </c>
      <c r="I25" s="14" t="s">
        <v>334</v>
      </c>
      <c r="J25" s="35">
        <v>1</v>
      </c>
    </row>
    <row r="26" spans="1:10" ht="15" customHeight="1">
      <c r="A26" s="13">
        <v>21</v>
      </c>
      <c r="B26" s="13">
        <v>13</v>
      </c>
      <c r="C26" s="14" t="s">
        <v>134</v>
      </c>
      <c r="D26" s="15" t="s">
        <v>555</v>
      </c>
      <c r="E26" s="13">
        <v>1841</v>
      </c>
      <c r="F26" s="14" t="s">
        <v>14</v>
      </c>
      <c r="G26" s="15" t="s">
        <v>414</v>
      </c>
      <c r="H26" s="14">
        <v>4</v>
      </c>
      <c r="I26" s="14" t="s">
        <v>334</v>
      </c>
      <c r="J26" s="35">
        <v>1</v>
      </c>
    </row>
    <row r="27" spans="1:10" ht="15" customHeight="1">
      <c r="A27" s="13">
        <v>22</v>
      </c>
      <c r="B27" s="13">
        <v>27</v>
      </c>
      <c r="C27" s="14" t="s">
        <v>134</v>
      </c>
      <c r="D27" s="15" t="s">
        <v>556</v>
      </c>
      <c r="E27" s="13">
        <v>1667</v>
      </c>
      <c r="F27" s="14" t="s">
        <v>14</v>
      </c>
      <c r="G27" s="15" t="s">
        <v>414</v>
      </c>
      <c r="H27" s="14">
        <v>4</v>
      </c>
      <c r="I27" s="14" t="s">
        <v>334</v>
      </c>
      <c r="J27" s="35">
        <v>1</v>
      </c>
    </row>
    <row r="28" spans="1:10" ht="15" customHeight="1">
      <c r="A28" s="13">
        <v>23</v>
      </c>
      <c r="B28" s="13">
        <v>24</v>
      </c>
      <c r="C28" s="14" t="s">
        <v>134</v>
      </c>
      <c r="D28" s="15" t="s">
        <v>383</v>
      </c>
      <c r="E28" s="13">
        <v>1686</v>
      </c>
      <c r="F28" s="14" t="s">
        <v>14</v>
      </c>
      <c r="G28" s="15" t="s">
        <v>148</v>
      </c>
      <c r="H28" s="14">
        <v>4</v>
      </c>
      <c r="I28" s="14" t="s">
        <v>334</v>
      </c>
      <c r="J28" s="35">
        <v>1</v>
      </c>
    </row>
    <row r="29" spans="1:10" ht="15" customHeight="1">
      <c r="A29" s="13">
        <v>24</v>
      </c>
      <c r="B29" s="13">
        <v>28</v>
      </c>
      <c r="C29" s="14" t="s">
        <v>134</v>
      </c>
      <c r="D29" s="15" t="s">
        <v>346</v>
      </c>
      <c r="E29" s="13">
        <v>1666</v>
      </c>
      <c r="F29" s="14" t="s">
        <v>14</v>
      </c>
      <c r="G29" s="15" t="s">
        <v>148</v>
      </c>
      <c r="H29" s="14">
        <v>4</v>
      </c>
      <c r="I29" s="14" t="s">
        <v>334</v>
      </c>
      <c r="J29" s="35">
        <v>1</v>
      </c>
    </row>
    <row r="30" spans="1:10" ht="15" customHeight="1">
      <c r="A30" s="13">
        <v>25</v>
      </c>
      <c r="B30" s="13">
        <v>31</v>
      </c>
      <c r="C30" s="14" t="s">
        <v>134</v>
      </c>
      <c r="D30" s="15" t="s">
        <v>167</v>
      </c>
      <c r="E30" s="13">
        <v>1576</v>
      </c>
      <c r="F30" s="14" t="s">
        <v>14</v>
      </c>
      <c r="G30" s="15" t="s">
        <v>153</v>
      </c>
      <c r="H30" s="14">
        <v>4</v>
      </c>
      <c r="I30" s="14" t="s">
        <v>334</v>
      </c>
      <c r="J30" s="35">
        <v>1</v>
      </c>
    </row>
    <row r="31" spans="1:10" ht="15" customHeight="1">
      <c r="A31" s="13">
        <v>26</v>
      </c>
      <c r="B31" s="13">
        <v>39</v>
      </c>
      <c r="C31" s="14" t="s">
        <v>134</v>
      </c>
      <c r="D31" s="15" t="s">
        <v>557</v>
      </c>
      <c r="E31" s="13">
        <v>1500</v>
      </c>
      <c r="F31" s="14" t="s">
        <v>14</v>
      </c>
      <c r="G31" s="15" t="s">
        <v>150</v>
      </c>
      <c r="H31" s="14">
        <v>4</v>
      </c>
      <c r="I31" s="14" t="s">
        <v>334</v>
      </c>
      <c r="J31" s="35">
        <v>1</v>
      </c>
    </row>
    <row r="32" spans="1:10" ht="15" customHeight="1">
      <c r="A32" s="13">
        <v>27</v>
      </c>
      <c r="B32" s="13">
        <v>30</v>
      </c>
      <c r="C32" s="14" t="s">
        <v>134</v>
      </c>
      <c r="D32" s="15" t="s">
        <v>166</v>
      </c>
      <c r="E32" s="13">
        <v>1584</v>
      </c>
      <c r="F32" s="14" t="s">
        <v>14</v>
      </c>
      <c r="G32" s="15" t="s">
        <v>148</v>
      </c>
      <c r="H32" s="14">
        <v>4</v>
      </c>
      <c r="I32" s="14" t="s">
        <v>334</v>
      </c>
      <c r="J32" s="35">
        <v>1</v>
      </c>
    </row>
    <row r="33" spans="1:10" ht="15" customHeight="1">
      <c r="A33" s="13">
        <v>28</v>
      </c>
      <c r="B33" s="13">
        <v>25</v>
      </c>
      <c r="C33" s="14" t="s">
        <v>134</v>
      </c>
      <c r="D33" s="15" t="s">
        <v>558</v>
      </c>
      <c r="E33" s="13">
        <v>1679</v>
      </c>
      <c r="F33" s="14" t="s">
        <v>14</v>
      </c>
      <c r="G33" s="15" t="s">
        <v>159</v>
      </c>
      <c r="H33" s="14">
        <v>3.5</v>
      </c>
      <c r="I33" s="14" t="s">
        <v>334</v>
      </c>
      <c r="J33" s="35">
        <v>1</v>
      </c>
    </row>
    <row r="34" spans="1:10" ht="15" customHeight="1">
      <c r="A34" s="13">
        <v>29</v>
      </c>
      <c r="B34" s="13">
        <v>29</v>
      </c>
      <c r="C34" s="14" t="s">
        <v>134</v>
      </c>
      <c r="D34" s="15" t="s">
        <v>164</v>
      </c>
      <c r="E34" s="13">
        <v>1622</v>
      </c>
      <c r="F34" s="14" t="s">
        <v>14</v>
      </c>
      <c r="G34" s="15" t="s">
        <v>165</v>
      </c>
      <c r="H34" s="14">
        <v>3.5</v>
      </c>
      <c r="I34" s="14" t="s">
        <v>334</v>
      </c>
      <c r="J34" s="35">
        <v>1</v>
      </c>
    </row>
    <row r="35" spans="1:10" ht="15" customHeight="1">
      <c r="A35" s="13">
        <v>30</v>
      </c>
      <c r="B35" s="13">
        <v>12</v>
      </c>
      <c r="C35" s="14" t="s">
        <v>134</v>
      </c>
      <c r="D35" s="15" t="s">
        <v>158</v>
      </c>
      <c r="E35" s="13">
        <v>1873</v>
      </c>
      <c r="F35" s="14" t="s">
        <v>14</v>
      </c>
      <c r="G35" s="15" t="s">
        <v>159</v>
      </c>
      <c r="H35" s="14">
        <v>3.5</v>
      </c>
      <c r="I35" s="14" t="s">
        <v>334</v>
      </c>
      <c r="J35" s="35">
        <v>1</v>
      </c>
    </row>
    <row r="36" spans="1:10" ht="15" customHeight="1">
      <c r="A36" s="13">
        <v>31</v>
      </c>
      <c r="B36" s="13">
        <v>23</v>
      </c>
      <c r="C36" s="14" t="s">
        <v>134</v>
      </c>
      <c r="D36" s="15" t="s">
        <v>156</v>
      </c>
      <c r="E36" s="13">
        <v>1707</v>
      </c>
      <c r="F36" s="14" t="s">
        <v>14</v>
      </c>
      <c r="G36" s="15" t="s">
        <v>393</v>
      </c>
      <c r="H36" s="14">
        <v>3.5</v>
      </c>
      <c r="I36" s="14" t="s">
        <v>334</v>
      </c>
      <c r="J36" s="35">
        <v>1</v>
      </c>
    </row>
    <row r="37" spans="1:10" ht="15" customHeight="1">
      <c r="A37" s="13">
        <v>32</v>
      </c>
      <c r="B37" s="13">
        <v>21</v>
      </c>
      <c r="C37" s="14" t="s">
        <v>134</v>
      </c>
      <c r="D37" s="15" t="s">
        <v>559</v>
      </c>
      <c r="E37" s="13">
        <v>1732</v>
      </c>
      <c r="F37" s="14" t="s">
        <v>14</v>
      </c>
      <c r="G37" s="15" t="s">
        <v>213</v>
      </c>
      <c r="H37" s="14">
        <v>3</v>
      </c>
      <c r="I37" s="14" t="s">
        <v>334</v>
      </c>
      <c r="J37" s="35">
        <v>1</v>
      </c>
    </row>
    <row r="38" spans="1:10" ht="15" customHeight="1">
      <c r="A38" s="13">
        <v>33</v>
      </c>
      <c r="B38" s="13">
        <v>33</v>
      </c>
      <c r="C38" s="14" t="s">
        <v>134</v>
      </c>
      <c r="D38" s="15" t="s">
        <v>560</v>
      </c>
      <c r="E38" s="13">
        <v>1534</v>
      </c>
      <c r="F38" s="14" t="s">
        <v>14</v>
      </c>
      <c r="G38" s="15" t="s">
        <v>323</v>
      </c>
      <c r="H38" s="14">
        <v>3</v>
      </c>
      <c r="I38" s="14" t="s">
        <v>334</v>
      </c>
      <c r="J38" s="35">
        <v>1</v>
      </c>
    </row>
    <row r="39" spans="1:10" ht="15" customHeight="1">
      <c r="A39" s="13">
        <v>34</v>
      </c>
      <c r="B39" s="13">
        <v>34</v>
      </c>
      <c r="C39" s="14" t="s">
        <v>134</v>
      </c>
      <c r="D39" s="15" t="s">
        <v>177</v>
      </c>
      <c r="E39" s="13">
        <v>1532</v>
      </c>
      <c r="F39" s="14" t="s">
        <v>14</v>
      </c>
      <c r="G39" s="15" t="s">
        <v>153</v>
      </c>
      <c r="H39" s="14">
        <v>3</v>
      </c>
      <c r="I39" s="14" t="s">
        <v>334</v>
      </c>
      <c r="J39" s="35">
        <v>1</v>
      </c>
    </row>
    <row r="40" spans="1:10" ht="15" customHeight="1">
      <c r="A40" s="13">
        <v>35</v>
      </c>
      <c r="B40" s="13">
        <v>36</v>
      </c>
      <c r="C40" s="14" t="s">
        <v>134</v>
      </c>
      <c r="D40" s="15" t="s">
        <v>561</v>
      </c>
      <c r="E40" s="13">
        <v>1523</v>
      </c>
      <c r="F40" s="14" t="s">
        <v>14</v>
      </c>
      <c r="G40" s="15" t="s">
        <v>159</v>
      </c>
      <c r="H40" s="14">
        <v>3</v>
      </c>
      <c r="I40" s="14" t="s">
        <v>334</v>
      </c>
      <c r="J40" s="35">
        <v>1</v>
      </c>
    </row>
    <row r="41" spans="1:10" ht="15" customHeight="1">
      <c r="A41" s="13">
        <v>36</v>
      </c>
      <c r="B41" s="13">
        <v>22</v>
      </c>
      <c r="C41" s="14" t="s">
        <v>134</v>
      </c>
      <c r="D41" s="15" t="s">
        <v>562</v>
      </c>
      <c r="E41" s="13">
        <v>1725</v>
      </c>
      <c r="F41" s="14" t="s">
        <v>14</v>
      </c>
      <c r="G41" s="15" t="s">
        <v>159</v>
      </c>
      <c r="H41" s="14">
        <v>3</v>
      </c>
      <c r="I41" s="14" t="s">
        <v>334</v>
      </c>
      <c r="J41" s="35">
        <v>1</v>
      </c>
    </row>
    <row r="42" spans="1:10" ht="15" customHeight="1">
      <c r="A42" s="13">
        <v>37</v>
      </c>
      <c r="B42" s="13">
        <v>38</v>
      </c>
      <c r="C42" s="14" t="s">
        <v>134</v>
      </c>
      <c r="D42" s="15" t="s">
        <v>356</v>
      </c>
      <c r="E42" s="13">
        <v>1509</v>
      </c>
      <c r="F42" s="14" t="s">
        <v>14</v>
      </c>
      <c r="G42" s="15" t="s">
        <v>414</v>
      </c>
      <c r="H42" s="14">
        <v>3</v>
      </c>
      <c r="I42" s="14" t="s">
        <v>334</v>
      </c>
      <c r="J42" s="35">
        <v>1</v>
      </c>
    </row>
    <row r="43" spans="1:10" ht="15" customHeight="1">
      <c r="A43" s="13">
        <v>38</v>
      </c>
      <c r="B43" s="13">
        <v>37</v>
      </c>
      <c r="C43" s="14" t="s">
        <v>134</v>
      </c>
      <c r="D43" s="15" t="s">
        <v>563</v>
      </c>
      <c r="E43" s="13">
        <v>1522</v>
      </c>
      <c r="F43" s="14" t="s">
        <v>14</v>
      </c>
      <c r="G43" s="15" t="s">
        <v>393</v>
      </c>
      <c r="H43" s="14">
        <v>3</v>
      </c>
      <c r="I43" s="14" t="s">
        <v>334</v>
      </c>
      <c r="J43" s="35">
        <v>1</v>
      </c>
    </row>
    <row r="44" spans="1:10" ht="15" customHeight="1">
      <c r="A44" s="13">
        <v>39</v>
      </c>
      <c r="B44" s="13">
        <v>46</v>
      </c>
      <c r="C44" s="14" t="s">
        <v>134</v>
      </c>
      <c r="D44" s="15" t="s">
        <v>187</v>
      </c>
      <c r="E44" s="13">
        <v>1390</v>
      </c>
      <c r="F44" s="14" t="s">
        <v>14</v>
      </c>
      <c r="G44" s="15" t="s">
        <v>144</v>
      </c>
      <c r="H44" s="14">
        <v>3</v>
      </c>
      <c r="I44" s="14" t="s">
        <v>334</v>
      </c>
      <c r="J44" s="35">
        <v>1</v>
      </c>
    </row>
    <row r="45" spans="1:10" ht="15" customHeight="1">
      <c r="A45" s="13">
        <v>40</v>
      </c>
      <c r="B45" s="13">
        <v>32</v>
      </c>
      <c r="C45" s="14" t="s">
        <v>134</v>
      </c>
      <c r="D45" s="15" t="s">
        <v>564</v>
      </c>
      <c r="E45" s="13">
        <v>1553</v>
      </c>
      <c r="F45" s="14" t="s">
        <v>14</v>
      </c>
      <c r="G45" s="15" t="s">
        <v>159</v>
      </c>
      <c r="H45" s="14">
        <v>3</v>
      </c>
      <c r="I45" s="14" t="s">
        <v>334</v>
      </c>
      <c r="J45" s="35">
        <v>1</v>
      </c>
    </row>
    <row r="46" spans="1:10" ht="15" customHeight="1">
      <c r="A46" s="13">
        <v>41</v>
      </c>
      <c r="B46" s="13">
        <v>42</v>
      </c>
      <c r="C46" s="14" t="s">
        <v>134</v>
      </c>
      <c r="D46" s="15" t="s">
        <v>565</v>
      </c>
      <c r="E46" s="13">
        <v>1482</v>
      </c>
      <c r="F46" s="14" t="s">
        <v>14</v>
      </c>
      <c r="G46" s="15" t="s">
        <v>393</v>
      </c>
      <c r="H46" s="14">
        <v>3</v>
      </c>
      <c r="I46" s="14" t="s">
        <v>334</v>
      </c>
      <c r="J46" s="35">
        <v>1</v>
      </c>
    </row>
    <row r="47" spans="1:10" ht="15" customHeight="1">
      <c r="A47" s="13" t="s">
        <v>134</v>
      </c>
      <c r="B47" s="13">
        <v>50</v>
      </c>
      <c r="C47" s="14" t="s">
        <v>134</v>
      </c>
      <c r="D47" s="15" t="s">
        <v>566</v>
      </c>
      <c r="E47" s="13">
        <v>1175</v>
      </c>
      <c r="F47" s="14" t="s">
        <v>14</v>
      </c>
      <c r="G47" s="15" t="s">
        <v>393</v>
      </c>
      <c r="H47" s="14">
        <v>3</v>
      </c>
      <c r="I47" s="14" t="s">
        <v>334</v>
      </c>
      <c r="J47" s="35">
        <v>1</v>
      </c>
    </row>
    <row r="48" spans="1:10" ht="15" customHeight="1">
      <c r="A48" s="13">
        <v>43</v>
      </c>
      <c r="B48" s="13">
        <v>47</v>
      </c>
      <c r="C48" s="14" t="s">
        <v>134</v>
      </c>
      <c r="D48" s="15" t="s">
        <v>567</v>
      </c>
      <c r="E48" s="13">
        <v>1384</v>
      </c>
      <c r="F48" s="14" t="s">
        <v>14</v>
      </c>
      <c r="G48" s="15" t="s">
        <v>393</v>
      </c>
      <c r="H48" s="14">
        <v>3</v>
      </c>
      <c r="I48" s="14" t="s">
        <v>334</v>
      </c>
      <c r="J48" s="35">
        <v>1</v>
      </c>
    </row>
    <row r="49" spans="1:10" ht="15" customHeight="1">
      <c r="A49" s="13">
        <v>44</v>
      </c>
      <c r="B49" s="13">
        <v>35</v>
      </c>
      <c r="C49" s="14" t="s">
        <v>134</v>
      </c>
      <c r="D49" s="15" t="s">
        <v>188</v>
      </c>
      <c r="E49" s="13">
        <v>1524</v>
      </c>
      <c r="F49" s="14" t="s">
        <v>14</v>
      </c>
      <c r="G49" s="15" t="s">
        <v>159</v>
      </c>
      <c r="H49" s="14">
        <v>3</v>
      </c>
      <c r="I49" s="14" t="s">
        <v>334</v>
      </c>
      <c r="J49" s="35">
        <v>1</v>
      </c>
    </row>
    <row r="50" spans="1:10" ht="15" customHeight="1">
      <c r="A50" s="13">
        <v>45</v>
      </c>
      <c r="B50" s="13">
        <v>45</v>
      </c>
      <c r="C50" s="14" t="s">
        <v>134</v>
      </c>
      <c r="D50" s="15" t="s">
        <v>349</v>
      </c>
      <c r="E50" s="13">
        <v>1402</v>
      </c>
      <c r="F50" s="14" t="s">
        <v>14</v>
      </c>
      <c r="G50" s="15" t="s">
        <v>414</v>
      </c>
      <c r="H50" s="14">
        <v>3</v>
      </c>
      <c r="I50" s="14" t="s">
        <v>334</v>
      </c>
      <c r="J50" s="35">
        <v>1</v>
      </c>
    </row>
    <row r="51" spans="1:10" ht="15" customHeight="1">
      <c r="A51" s="13">
        <v>46</v>
      </c>
      <c r="B51" s="13">
        <v>48</v>
      </c>
      <c r="C51" s="14" t="s">
        <v>134</v>
      </c>
      <c r="D51" s="15" t="s">
        <v>568</v>
      </c>
      <c r="E51" s="13">
        <v>1284</v>
      </c>
      <c r="F51" s="14" t="s">
        <v>14</v>
      </c>
      <c r="G51" s="15" t="s">
        <v>153</v>
      </c>
      <c r="H51" s="14">
        <v>3</v>
      </c>
      <c r="I51" s="14" t="s">
        <v>334</v>
      </c>
      <c r="J51" s="35">
        <v>1</v>
      </c>
    </row>
    <row r="52" spans="1:10" ht="15" customHeight="1">
      <c r="A52" s="13">
        <v>47</v>
      </c>
      <c r="B52" s="13">
        <v>43</v>
      </c>
      <c r="C52" s="14" t="s">
        <v>134</v>
      </c>
      <c r="D52" s="15" t="s">
        <v>569</v>
      </c>
      <c r="E52" s="13">
        <v>1472</v>
      </c>
      <c r="F52" s="14" t="s">
        <v>14</v>
      </c>
      <c r="G52" s="15" t="s">
        <v>323</v>
      </c>
      <c r="H52" s="14">
        <v>2</v>
      </c>
      <c r="I52" s="14" t="s">
        <v>334</v>
      </c>
      <c r="J52" s="35">
        <v>1</v>
      </c>
    </row>
    <row r="53" spans="1:10" ht="15" customHeight="1">
      <c r="A53" s="13">
        <v>48</v>
      </c>
      <c r="B53" s="13">
        <v>44</v>
      </c>
      <c r="C53" s="14" t="s">
        <v>134</v>
      </c>
      <c r="D53" s="15" t="s">
        <v>570</v>
      </c>
      <c r="E53" s="13">
        <v>1455</v>
      </c>
      <c r="F53" s="14" t="s">
        <v>14</v>
      </c>
      <c r="G53" s="15" t="s">
        <v>414</v>
      </c>
      <c r="H53" s="14">
        <v>2</v>
      </c>
      <c r="I53" s="14" t="s">
        <v>334</v>
      </c>
      <c r="J53" s="35">
        <v>1</v>
      </c>
    </row>
    <row r="54" spans="1:10" ht="15" customHeight="1">
      <c r="A54" s="13">
        <v>49</v>
      </c>
      <c r="B54" s="13">
        <v>51</v>
      </c>
      <c r="C54" s="14" t="s">
        <v>134</v>
      </c>
      <c r="D54" s="15" t="s">
        <v>357</v>
      </c>
      <c r="E54" s="13">
        <v>1158</v>
      </c>
      <c r="F54" s="14" t="s">
        <v>14</v>
      </c>
      <c r="G54" s="15" t="s">
        <v>414</v>
      </c>
      <c r="H54" s="14">
        <v>2</v>
      </c>
      <c r="I54" s="14" t="s">
        <v>334</v>
      </c>
      <c r="J54" s="35">
        <v>1</v>
      </c>
    </row>
    <row r="55" spans="1:10" ht="15" customHeight="1">
      <c r="A55" s="13" t="s">
        <v>134</v>
      </c>
      <c r="B55" s="13">
        <v>57</v>
      </c>
      <c r="C55" s="14" t="s">
        <v>134</v>
      </c>
      <c r="D55" s="15" t="s">
        <v>571</v>
      </c>
      <c r="E55" s="13">
        <v>1100</v>
      </c>
      <c r="F55" s="14" t="s">
        <v>14</v>
      </c>
      <c r="G55" s="15" t="s">
        <v>323</v>
      </c>
      <c r="H55" s="14">
        <v>2</v>
      </c>
      <c r="I55" s="14" t="s">
        <v>334</v>
      </c>
      <c r="J55" s="35">
        <v>1</v>
      </c>
    </row>
    <row r="56" spans="1:10" ht="15" customHeight="1">
      <c r="A56" s="13">
        <v>51</v>
      </c>
      <c r="B56" s="13">
        <v>54</v>
      </c>
      <c r="C56" s="14" t="s">
        <v>134</v>
      </c>
      <c r="D56" s="15" t="s">
        <v>365</v>
      </c>
      <c r="E56" s="13">
        <v>1118</v>
      </c>
      <c r="F56" s="14" t="s">
        <v>14</v>
      </c>
      <c r="G56" s="15" t="s">
        <v>414</v>
      </c>
      <c r="H56" s="14">
        <v>2</v>
      </c>
      <c r="I56" s="14" t="s">
        <v>334</v>
      </c>
      <c r="J56" s="35">
        <v>1</v>
      </c>
    </row>
    <row r="57" spans="1:10" ht="15" customHeight="1">
      <c r="A57" s="13">
        <v>52</v>
      </c>
      <c r="B57" s="13">
        <v>59</v>
      </c>
      <c r="C57" s="14" t="s">
        <v>134</v>
      </c>
      <c r="D57" s="15" t="s">
        <v>572</v>
      </c>
      <c r="E57" s="13">
        <v>1042</v>
      </c>
      <c r="F57" s="14" t="s">
        <v>14</v>
      </c>
      <c r="G57" s="15" t="s">
        <v>393</v>
      </c>
      <c r="H57" s="14">
        <v>2</v>
      </c>
      <c r="I57" s="14" t="s">
        <v>334</v>
      </c>
      <c r="J57" s="35">
        <v>1</v>
      </c>
    </row>
    <row r="58" spans="1:10" ht="15" customHeight="1">
      <c r="A58" s="13">
        <v>53</v>
      </c>
      <c r="B58" s="13">
        <v>58</v>
      </c>
      <c r="C58" s="14" t="s">
        <v>134</v>
      </c>
      <c r="D58" s="15" t="s">
        <v>573</v>
      </c>
      <c r="E58" s="13">
        <v>1096</v>
      </c>
      <c r="F58" s="14" t="s">
        <v>14</v>
      </c>
      <c r="G58" s="15" t="s">
        <v>323</v>
      </c>
      <c r="H58" s="14">
        <v>2</v>
      </c>
      <c r="I58" s="14" t="s">
        <v>334</v>
      </c>
      <c r="J58" s="35">
        <v>1</v>
      </c>
    </row>
    <row r="59" spans="1:10" ht="15" customHeight="1">
      <c r="A59" s="13">
        <v>54</v>
      </c>
      <c r="B59" s="13">
        <v>55</v>
      </c>
      <c r="C59" s="14" t="s">
        <v>134</v>
      </c>
      <c r="D59" s="15" t="s">
        <v>574</v>
      </c>
      <c r="E59" s="13">
        <v>1100</v>
      </c>
      <c r="F59" s="14" t="s">
        <v>14</v>
      </c>
      <c r="G59" s="15" t="s">
        <v>414</v>
      </c>
      <c r="H59" s="14">
        <v>2</v>
      </c>
      <c r="I59" s="14" t="s">
        <v>334</v>
      </c>
      <c r="J59" s="35">
        <v>1</v>
      </c>
    </row>
    <row r="60" spans="1:10" ht="15" customHeight="1">
      <c r="A60" s="13">
        <v>55</v>
      </c>
      <c r="B60" s="13">
        <v>60</v>
      </c>
      <c r="C60" s="14" t="s">
        <v>134</v>
      </c>
      <c r="D60" s="15" t="s">
        <v>575</v>
      </c>
      <c r="E60" s="13">
        <v>1040</v>
      </c>
      <c r="F60" s="14" t="s">
        <v>14</v>
      </c>
      <c r="G60" s="15" t="s">
        <v>414</v>
      </c>
      <c r="H60" s="14">
        <v>2</v>
      </c>
      <c r="I60" s="14" t="s">
        <v>334</v>
      </c>
      <c r="J60" s="35">
        <v>1</v>
      </c>
    </row>
    <row r="61" spans="1:10" ht="15" customHeight="1">
      <c r="A61" s="13">
        <v>56</v>
      </c>
      <c r="B61" s="13">
        <v>53</v>
      </c>
      <c r="C61" s="14" t="s">
        <v>134</v>
      </c>
      <c r="D61" s="15" t="s">
        <v>358</v>
      </c>
      <c r="E61" s="13">
        <v>1144</v>
      </c>
      <c r="F61" s="14" t="s">
        <v>14</v>
      </c>
      <c r="G61" s="15" t="s">
        <v>414</v>
      </c>
      <c r="H61" s="14">
        <v>1</v>
      </c>
      <c r="I61" s="14" t="s">
        <v>334</v>
      </c>
      <c r="J61" s="35">
        <v>1</v>
      </c>
    </row>
    <row r="62" spans="1:10" ht="15" customHeight="1">
      <c r="A62" s="13">
        <v>57</v>
      </c>
      <c r="B62" s="13">
        <v>52</v>
      </c>
      <c r="C62" s="14" t="s">
        <v>134</v>
      </c>
      <c r="D62" s="15" t="s">
        <v>576</v>
      </c>
      <c r="E62" s="13">
        <v>1150</v>
      </c>
      <c r="F62" s="14" t="s">
        <v>14</v>
      </c>
      <c r="G62" s="15" t="s">
        <v>414</v>
      </c>
      <c r="H62" s="14">
        <v>1</v>
      </c>
      <c r="I62" s="14" t="s">
        <v>334</v>
      </c>
      <c r="J62" s="35">
        <v>1</v>
      </c>
    </row>
    <row r="63" spans="1:10" ht="15" customHeight="1">
      <c r="A63" s="13">
        <v>58</v>
      </c>
      <c r="B63" s="13">
        <v>20</v>
      </c>
      <c r="C63" s="14" t="s">
        <v>134</v>
      </c>
      <c r="D63" s="15" t="s">
        <v>160</v>
      </c>
      <c r="E63" s="13">
        <v>1748</v>
      </c>
      <c r="F63" s="14" t="s">
        <v>14</v>
      </c>
      <c r="G63" s="15" t="s">
        <v>153</v>
      </c>
      <c r="H63" s="14" t="s">
        <v>334</v>
      </c>
      <c r="I63" s="14" t="s">
        <v>334</v>
      </c>
      <c r="J63" s="35">
        <v>1</v>
      </c>
    </row>
    <row r="64" spans="1:10" ht="15" customHeight="1">
      <c r="A64" s="13" t="s">
        <v>134</v>
      </c>
      <c r="B64" s="13">
        <v>49</v>
      </c>
      <c r="C64" s="14" t="s">
        <v>134</v>
      </c>
      <c r="D64" s="15" t="s">
        <v>577</v>
      </c>
      <c r="E64" s="13">
        <v>1191</v>
      </c>
      <c r="F64" s="14" t="s">
        <v>14</v>
      </c>
      <c r="G64" s="15" t="s">
        <v>414</v>
      </c>
      <c r="H64" s="14" t="s">
        <v>334</v>
      </c>
      <c r="I64" s="14" t="s">
        <v>334</v>
      </c>
      <c r="J64" s="35">
        <v>1</v>
      </c>
    </row>
    <row r="65" spans="1:10" ht="15" customHeight="1">
      <c r="A65" s="13" t="s">
        <v>134</v>
      </c>
      <c r="B65" s="13">
        <v>56</v>
      </c>
      <c r="C65" s="14" t="s">
        <v>134</v>
      </c>
      <c r="D65" s="15" t="s">
        <v>578</v>
      </c>
      <c r="E65" s="13">
        <v>1100</v>
      </c>
      <c r="F65" s="14" t="s">
        <v>14</v>
      </c>
      <c r="G65" s="15" t="s">
        <v>213</v>
      </c>
      <c r="H65" s="14" t="s">
        <v>334</v>
      </c>
      <c r="I65" s="14" t="s">
        <v>334</v>
      </c>
      <c r="J65" s="35">
        <v>1</v>
      </c>
    </row>
    <row r="66" ht="15" customHeight="1"/>
    <row r="67" ht="15" customHeight="1">
      <c r="A67" s="18" t="s">
        <v>204</v>
      </c>
    </row>
    <row r="68" ht="15" customHeight="1">
      <c r="A68" s="18" t="s">
        <v>373</v>
      </c>
    </row>
    <row r="69" ht="15" customHeight="1">
      <c r="A69" s="18" t="s">
        <v>206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I6" sqref="I6"/>
    </sheetView>
  </sheetViews>
  <sheetFormatPr defaultColWidth="6.57421875" defaultRowHeight="15"/>
  <cols>
    <col min="1" max="1" width="6.57421875" style="0" customWidth="1"/>
    <col min="2" max="2" width="6.140625" style="0" customWidth="1"/>
    <col min="3" max="3" width="4.421875" style="0" customWidth="1"/>
    <col min="4" max="4" width="55.8515625" style="0" customWidth="1"/>
    <col min="5" max="5" width="6.140625" style="0" customWidth="1"/>
    <col min="6" max="6" width="5.8515625" style="0" customWidth="1"/>
    <col min="7" max="7" width="30.57421875" style="0" customWidth="1"/>
    <col min="8" max="8" width="4.421875" style="0" customWidth="1"/>
    <col min="9" max="9" width="9.140625" style="7" customWidth="1"/>
    <col min="10" max="255" width="9.140625" style="0" customWidth="1"/>
  </cols>
  <sheetData>
    <row r="1" ht="15" customHeight="1">
      <c r="A1" s="6" t="s">
        <v>130</v>
      </c>
    </row>
    <row r="2" ht="15" customHeight="1"/>
    <row r="3" ht="15" customHeight="1">
      <c r="A3" s="8" t="s">
        <v>131</v>
      </c>
    </row>
    <row r="4" ht="15" customHeight="1"/>
    <row r="5" spans="1:9" ht="15" customHeight="1">
      <c r="A5" s="9" t="s">
        <v>132</v>
      </c>
      <c r="B5" s="9" t="s">
        <v>133</v>
      </c>
      <c r="C5" s="10" t="s">
        <v>134</v>
      </c>
      <c r="D5" s="11" t="s">
        <v>135</v>
      </c>
      <c r="E5" s="9" t="s">
        <v>136</v>
      </c>
      <c r="F5" s="10" t="s">
        <v>6</v>
      </c>
      <c r="G5" s="11" t="s">
        <v>137</v>
      </c>
      <c r="H5" s="10" t="s">
        <v>129</v>
      </c>
      <c r="I5" s="12" t="s">
        <v>138</v>
      </c>
    </row>
    <row r="6" spans="1:9" ht="15" customHeight="1">
      <c r="A6" s="13">
        <v>1</v>
      </c>
      <c r="B6" s="13">
        <v>5</v>
      </c>
      <c r="C6" s="14" t="s">
        <v>12</v>
      </c>
      <c r="D6" s="15" t="s">
        <v>139</v>
      </c>
      <c r="E6" s="13">
        <v>1900</v>
      </c>
      <c r="F6" s="14" t="s">
        <v>14</v>
      </c>
      <c r="G6" s="15" t="s">
        <v>140</v>
      </c>
      <c r="H6" s="16">
        <v>6</v>
      </c>
      <c r="I6" s="17">
        <v>20</v>
      </c>
    </row>
    <row r="7" spans="1:9" ht="15" customHeight="1">
      <c r="A7" s="13">
        <v>2</v>
      </c>
      <c r="B7" s="13">
        <v>8</v>
      </c>
      <c r="C7" s="14" t="s">
        <v>134</v>
      </c>
      <c r="D7" s="15" t="s">
        <v>141</v>
      </c>
      <c r="E7" s="13">
        <v>1815</v>
      </c>
      <c r="F7" s="14" t="s">
        <v>14</v>
      </c>
      <c r="G7" s="15" t="s">
        <v>142</v>
      </c>
      <c r="H7" s="16">
        <v>6</v>
      </c>
      <c r="I7" s="17">
        <v>17</v>
      </c>
    </row>
    <row r="8" spans="1:9" ht="15" customHeight="1">
      <c r="A8" s="13">
        <v>3</v>
      </c>
      <c r="B8" s="13">
        <v>6</v>
      </c>
      <c r="C8" s="14" t="s">
        <v>134</v>
      </c>
      <c r="D8" s="15" t="s">
        <v>143</v>
      </c>
      <c r="E8" s="13">
        <v>1852</v>
      </c>
      <c r="F8" s="14" t="s">
        <v>14</v>
      </c>
      <c r="G8" s="15" t="s">
        <v>144</v>
      </c>
      <c r="H8" s="16">
        <v>6</v>
      </c>
      <c r="I8" s="17">
        <v>15</v>
      </c>
    </row>
    <row r="9" spans="1:9" ht="15" customHeight="1">
      <c r="A9" s="13">
        <v>4</v>
      </c>
      <c r="B9" s="13">
        <v>1</v>
      </c>
      <c r="C9" s="14" t="s">
        <v>12</v>
      </c>
      <c r="D9" s="15" t="s">
        <v>145</v>
      </c>
      <c r="E9" s="13">
        <v>1984</v>
      </c>
      <c r="F9" s="14" t="s">
        <v>14</v>
      </c>
      <c r="G9" s="15" t="s">
        <v>146</v>
      </c>
      <c r="H9" s="16">
        <v>5.5</v>
      </c>
      <c r="I9" s="17">
        <v>13</v>
      </c>
    </row>
    <row r="10" spans="1:9" ht="15" customHeight="1">
      <c r="A10" s="13">
        <v>5</v>
      </c>
      <c r="B10" s="13">
        <v>17</v>
      </c>
      <c r="C10" s="14" t="s">
        <v>134</v>
      </c>
      <c r="D10" s="15" t="s">
        <v>147</v>
      </c>
      <c r="E10" s="13">
        <v>1745</v>
      </c>
      <c r="F10" s="14" t="s">
        <v>14</v>
      </c>
      <c r="G10" s="15" t="s">
        <v>148</v>
      </c>
      <c r="H10" s="16">
        <v>5</v>
      </c>
      <c r="I10" s="17">
        <v>12</v>
      </c>
    </row>
    <row r="11" spans="1:9" ht="15" customHeight="1">
      <c r="A11" s="13">
        <v>6</v>
      </c>
      <c r="B11" s="13">
        <v>36</v>
      </c>
      <c r="C11" s="14" t="s">
        <v>134</v>
      </c>
      <c r="D11" s="15" t="s">
        <v>149</v>
      </c>
      <c r="E11" s="13">
        <v>1500</v>
      </c>
      <c r="F11" s="14" t="s">
        <v>14</v>
      </c>
      <c r="G11" s="15" t="s">
        <v>150</v>
      </c>
      <c r="H11" s="16">
        <v>5</v>
      </c>
      <c r="I11" s="17">
        <v>11</v>
      </c>
    </row>
    <row r="12" spans="1:9" ht="15" customHeight="1">
      <c r="A12" s="13">
        <v>7</v>
      </c>
      <c r="B12" s="13">
        <v>9</v>
      </c>
      <c r="C12" s="14" t="s">
        <v>12</v>
      </c>
      <c r="D12" s="15" t="s">
        <v>151</v>
      </c>
      <c r="E12" s="13">
        <v>1805</v>
      </c>
      <c r="F12" s="14" t="s">
        <v>14</v>
      </c>
      <c r="G12" s="15" t="s">
        <v>140</v>
      </c>
      <c r="H12" s="16">
        <v>5</v>
      </c>
      <c r="I12" s="17">
        <v>10</v>
      </c>
    </row>
    <row r="13" spans="1:9" ht="15" customHeight="1">
      <c r="A13" s="13">
        <v>8</v>
      </c>
      <c r="B13" s="13">
        <v>11</v>
      </c>
      <c r="C13" s="14" t="s">
        <v>134</v>
      </c>
      <c r="D13" s="15" t="s">
        <v>152</v>
      </c>
      <c r="E13" s="13">
        <v>1794</v>
      </c>
      <c r="F13" s="14" t="s">
        <v>14</v>
      </c>
      <c r="G13" s="15" t="s">
        <v>153</v>
      </c>
      <c r="H13" s="16">
        <v>5</v>
      </c>
      <c r="I13" s="17">
        <v>9</v>
      </c>
    </row>
    <row r="14" spans="1:9" ht="15" customHeight="1">
      <c r="A14" s="13">
        <v>9</v>
      </c>
      <c r="B14" s="13">
        <v>4</v>
      </c>
      <c r="C14" s="14" t="s">
        <v>134</v>
      </c>
      <c r="D14" s="15" t="s">
        <v>154</v>
      </c>
      <c r="E14" s="13">
        <v>1907</v>
      </c>
      <c r="F14" s="14" t="s">
        <v>14</v>
      </c>
      <c r="G14" s="15" t="s">
        <v>140</v>
      </c>
      <c r="H14" s="16">
        <v>4.5</v>
      </c>
      <c r="I14" s="17">
        <v>8</v>
      </c>
    </row>
    <row r="15" spans="1:9" ht="15" customHeight="1">
      <c r="A15" s="13">
        <v>10</v>
      </c>
      <c r="B15" s="13">
        <v>12</v>
      </c>
      <c r="C15" s="14" t="s">
        <v>134</v>
      </c>
      <c r="D15" s="15" t="s">
        <v>155</v>
      </c>
      <c r="E15" s="13">
        <v>1773</v>
      </c>
      <c r="F15" s="14" t="s">
        <v>14</v>
      </c>
      <c r="G15" s="15" t="s">
        <v>144</v>
      </c>
      <c r="H15" s="16">
        <v>4.5</v>
      </c>
      <c r="I15" s="17">
        <v>7</v>
      </c>
    </row>
    <row r="16" spans="1:9" ht="15" customHeight="1">
      <c r="A16" s="13">
        <v>11</v>
      </c>
      <c r="B16" s="13">
        <v>18</v>
      </c>
      <c r="C16" s="14" t="s">
        <v>134</v>
      </c>
      <c r="D16" s="15" t="s">
        <v>156</v>
      </c>
      <c r="E16" s="13">
        <v>1733</v>
      </c>
      <c r="F16" s="14" t="s">
        <v>14</v>
      </c>
      <c r="G16" s="15" t="s">
        <v>157</v>
      </c>
      <c r="H16" s="16">
        <v>4.5</v>
      </c>
      <c r="I16" s="17">
        <v>6</v>
      </c>
    </row>
    <row r="17" spans="1:9" ht="15" customHeight="1">
      <c r="A17" s="13">
        <v>12</v>
      </c>
      <c r="B17" s="13">
        <v>3</v>
      </c>
      <c r="C17" s="14" t="s">
        <v>134</v>
      </c>
      <c r="D17" s="15" t="s">
        <v>158</v>
      </c>
      <c r="E17" s="13">
        <v>1960</v>
      </c>
      <c r="F17" s="14" t="s">
        <v>14</v>
      </c>
      <c r="G17" s="15" t="s">
        <v>159</v>
      </c>
      <c r="H17" s="16">
        <v>4.5</v>
      </c>
      <c r="I17" s="17">
        <v>5</v>
      </c>
    </row>
    <row r="18" spans="1:9" ht="15" customHeight="1">
      <c r="A18" s="13">
        <v>13</v>
      </c>
      <c r="B18" s="13">
        <v>13</v>
      </c>
      <c r="C18" s="14" t="s">
        <v>134</v>
      </c>
      <c r="D18" s="15" t="s">
        <v>160</v>
      </c>
      <c r="E18" s="13">
        <v>1769</v>
      </c>
      <c r="F18" s="14" t="s">
        <v>14</v>
      </c>
      <c r="G18" s="15" t="s">
        <v>153</v>
      </c>
      <c r="H18" s="16">
        <v>4</v>
      </c>
      <c r="I18" s="17">
        <v>4</v>
      </c>
    </row>
    <row r="19" spans="1:9" ht="15" customHeight="1">
      <c r="A19" s="13">
        <v>14</v>
      </c>
      <c r="B19" s="13">
        <v>26</v>
      </c>
      <c r="C19" s="14" t="s">
        <v>134</v>
      </c>
      <c r="D19" s="15" t="s">
        <v>161</v>
      </c>
      <c r="E19" s="13">
        <v>1578</v>
      </c>
      <c r="F19" s="14" t="s">
        <v>14</v>
      </c>
      <c r="G19" s="15" t="s">
        <v>142</v>
      </c>
      <c r="H19" s="16">
        <v>4</v>
      </c>
      <c r="I19" s="17">
        <v>3</v>
      </c>
    </row>
    <row r="20" spans="1:9" ht="15" customHeight="1">
      <c r="A20" s="13">
        <v>15</v>
      </c>
      <c r="B20" s="13">
        <v>20</v>
      </c>
      <c r="C20" s="14" t="s">
        <v>134</v>
      </c>
      <c r="D20" s="15" t="s">
        <v>162</v>
      </c>
      <c r="E20" s="13">
        <v>1669</v>
      </c>
      <c r="F20" s="14" t="s">
        <v>14</v>
      </c>
      <c r="G20" s="15" t="s">
        <v>163</v>
      </c>
      <c r="H20" s="16">
        <v>4</v>
      </c>
      <c r="I20" s="17">
        <v>2</v>
      </c>
    </row>
    <row r="21" spans="1:9" ht="15" customHeight="1">
      <c r="A21" s="13">
        <v>16</v>
      </c>
      <c r="B21" s="13">
        <v>21</v>
      </c>
      <c r="C21" s="14" t="s">
        <v>134</v>
      </c>
      <c r="D21" s="15" t="s">
        <v>164</v>
      </c>
      <c r="E21" s="13">
        <v>1661</v>
      </c>
      <c r="F21" s="14" t="s">
        <v>14</v>
      </c>
      <c r="G21" s="15" t="s">
        <v>165</v>
      </c>
      <c r="H21" s="16">
        <v>4</v>
      </c>
      <c r="I21" s="17">
        <v>1</v>
      </c>
    </row>
    <row r="22" spans="1:9" ht="15" customHeight="1">
      <c r="A22" s="13">
        <v>17</v>
      </c>
      <c r="B22" s="13">
        <v>27</v>
      </c>
      <c r="C22" s="14" t="s">
        <v>134</v>
      </c>
      <c r="D22" s="15" t="s">
        <v>166</v>
      </c>
      <c r="E22" s="13">
        <v>1576</v>
      </c>
      <c r="F22" s="14" t="s">
        <v>14</v>
      </c>
      <c r="G22" s="15" t="s">
        <v>148</v>
      </c>
      <c r="H22" s="16">
        <v>4</v>
      </c>
      <c r="I22" s="17">
        <v>1</v>
      </c>
    </row>
    <row r="23" spans="1:9" ht="15" customHeight="1">
      <c r="A23" s="13">
        <v>18</v>
      </c>
      <c r="B23" s="13">
        <v>25</v>
      </c>
      <c r="C23" s="14" t="s">
        <v>134</v>
      </c>
      <c r="D23" s="15" t="s">
        <v>167</v>
      </c>
      <c r="E23" s="13">
        <v>1579</v>
      </c>
      <c r="F23" s="14" t="s">
        <v>14</v>
      </c>
      <c r="G23" s="15" t="s">
        <v>153</v>
      </c>
      <c r="H23" s="16">
        <v>4</v>
      </c>
      <c r="I23" s="17">
        <v>1</v>
      </c>
    </row>
    <row r="24" spans="1:9" ht="15" customHeight="1">
      <c r="A24" s="13">
        <v>19</v>
      </c>
      <c r="B24" s="13">
        <v>22</v>
      </c>
      <c r="C24" s="14" t="s">
        <v>134</v>
      </c>
      <c r="D24" s="15" t="s">
        <v>168</v>
      </c>
      <c r="E24" s="13">
        <v>1593</v>
      </c>
      <c r="F24" s="14" t="s">
        <v>14</v>
      </c>
      <c r="G24" s="15" t="s">
        <v>144</v>
      </c>
      <c r="H24" s="16">
        <v>4</v>
      </c>
      <c r="I24" s="17">
        <v>1</v>
      </c>
    </row>
    <row r="25" spans="1:9" ht="15" customHeight="1">
      <c r="A25" s="13">
        <v>20</v>
      </c>
      <c r="B25" s="13">
        <v>40</v>
      </c>
      <c r="C25" s="14" t="s">
        <v>134</v>
      </c>
      <c r="D25" s="15" t="s">
        <v>169</v>
      </c>
      <c r="E25" s="13">
        <v>1484</v>
      </c>
      <c r="F25" s="14" t="s">
        <v>14</v>
      </c>
      <c r="G25" s="15" t="s">
        <v>142</v>
      </c>
      <c r="H25" s="16">
        <v>3.5</v>
      </c>
      <c r="I25" s="17">
        <v>1</v>
      </c>
    </row>
    <row r="26" spans="1:9" ht="15" customHeight="1">
      <c r="A26" s="13">
        <v>21</v>
      </c>
      <c r="B26" s="13">
        <v>10</v>
      </c>
      <c r="C26" s="14" t="s">
        <v>22</v>
      </c>
      <c r="D26" s="15" t="s">
        <v>170</v>
      </c>
      <c r="E26" s="13">
        <v>1797</v>
      </c>
      <c r="F26" s="14" t="s">
        <v>14</v>
      </c>
      <c r="G26" s="15" t="s">
        <v>171</v>
      </c>
      <c r="H26" s="16">
        <v>3.5</v>
      </c>
      <c r="I26" s="17">
        <v>1</v>
      </c>
    </row>
    <row r="27" spans="1:9" ht="15" customHeight="1">
      <c r="A27" s="13">
        <v>22</v>
      </c>
      <c r="B27" s="13">
        <v>41</v>
      </c>
      <c r="C27" s="14" t="s">
        <v>134</v>
      </c>
      <c r="D27" s="15" t="s">
        <v>172</v>
      </c>
      <c r="E27" s="13">
        <v>1478</v>
      </c>
      <c r="F27" s="14" t="s">
        <v>14</v>
      </c>
      <c r="G27" s="15" t="s">
        <v>173</v>
      </c>
      <c r="H27" s="16">
        <v>3.5</v>
      </c>
      <c r="I27" s="17">
        <v>1</v>
      </c>
    </row>
    <row r="28" spans="1:9" ht="15" customHeight="1">
      <c r="A28" s="13">
        <v>23</v>
      </c>
      <c r="B28" s="13">
        <v>15</v>
      </c>
      <c r="C28" s="14" t="s">
        <v>134</v>
      </c>
      <c r="D28" s="15" t="s">
        <v>174</v>
      </c>
      <c r="E28" s="13">
        <v>1764</v>
      </c>
      <c r="F28" s="14" t="s">
        <v>14</v>
      </c>
      <c r="G28" s="15" t="s">
        <v>175</v>
      </c>
      <c r="H28" s="16">
        <v>3.5</v>
      </c>
      <c r="I28" s="17">
        <v>1</v>
      </c>
    </row>
    <row r="29" spans="1:9" ht="15" customHeight="1">
      <c r="A29" s="13">
        <v>24</v>
      </c>
      <c r="B29" s="13">
        <v>14</v>
      </c>
      <c r="C29" s="14" t="s">
        <v>134</v>
      </c>
      <c r="D29" s="15" t="s">
        <v>176</v>
      </c>
      <c r="E29" s="13">
        <v>1767</v>
      </c>
      <c r="F29" s="14" t="s">
        <v>14</v>
      </c>
      <c r="G29" s="15" t="s">
        <v>148</v>
      </c>
      <c r="H29" s="16">
        <v>3.5</v>
      </c>
      <c r="I29" s="17">
        <v>1</v>
      </c>
    </row>
    <row r="30" spans="1:9" ht="15" customHeight="1">
      <c r="A30" s="13">
        <v>25</v>
      </c>
      <c r="B30" s="13">
        <v>24</v>
      </c>
      <c r="C30" s="14" t="s">
        <v>134</v>
      </c>
      <c r="D30" s="15" t="s">
        <v>177</v>
      </c>
      <c r="E30" s="13">
        <v>1580</v>
      </c>
      <c r="F30" s="14" t="s">
        <v>14</v>
      </c>
      <c r="G30" s="15" t="s">
        <v>153</v>
      </c>
      <c r="H30" s="16">
        <v>3.5</v>
      </c>
      <c r="I30" s="17">
        <v>1</v>
      </c>
    </row>
    <row r="31" spans="1:9" ht="15" customHeight="1">
      <c r="A31" s="13">
        <v>26</v>
      </c>
      <c r="B31" s="13">
        <v>16</v>
      </c>
      <c r="C31" s="14" t="s">
        <v>134</v>
      </c>
      <c r="D31" s="15" t="s">
        <v>178</v>
      </c>
      <c r="E31" s="13">
        <v>1757</v>
      </c>
      <c r="F31" s="14" t="s">
        <v>14</v>
      </c>
      <c r="G31" s="15" t="s">
        <v>159</v>
      </c>
      <c r="H31" s="16">
        <v>3.5</v>
      </c>
      <c r="I31" s="17">
        <v>1</v>
      </c>
    </row>
    <row r="32" spans="1:9" ht="15" customHeight="1">
      <c r="A32" s="13">
        <v>27</v>
      </c>
      <c r="B32" s="13">
        <v>28</v>
      </c>
      <c r="C32" s="14" t="s">
        <v>134</v>
      </c>
      <c r="D32" s="15" t="s">
        <v>179</v>
      </c>
      <c r="E32" s="13">
        <v>1512</v>
      </c>
      <c r="F32" s="14" t="s">
        <v>14</v>
      </c>
      <c r="G32" s="15" t="s">
        <v>148</v>
      </c>
      <c r="H32" s="16">
        <v>3.5</v>
      </c>
      <c r="I32" s="17">
        <v>1</v>
      </c>
    </row>
    <row r="33" spans="1:9" ht="15" customHeight="1">
      <c r="A33" s="13">
        <v>28</v>
      </c>
      <c r="B33" s="13">
        <v>23</v>
      </c>
      <c r="C33" s="14" t="s">
        <v>134</v>
      </c>
      <c r="D33" s="15" t="s">
        <v>180</v>
      </c>
      <c r="E33" s="13">
        <v>1583</v>
      </c>
      <c r="F33" s="14" t="s">
        <v>14</v>
      </c>
      <c r="G33" s="15" t="s">
        <v>144</v>
      </c>
      <c r="H33" s="16">
        <v>3.5</v>
      </c>
      <c r="I33" s="17">
        <v>1</v>
      </c>
    </row>
    <row r="34" spans="1:9" ht="15" customHeight="1">
      <c r="A34" s="13">
        <v>29</v>
      </c>
      <c r="B34" s="13">
        <v>19</v>
      </c>
      <c r="C34" s="14" t="s">
        <v>134</v>
      </c>
      <c r="D34" s="15" t="s">
        <v>181</v>
      </c>
      <c r="E34" s="13">
        <v>1698</v>
      </c>
      <c r="F34" s="14" t="s">
        <v>14</v>
      </c>
      <c r="G34" s="15" t="s">
        <v>182</v>
      </c>
      <c r="H34" s="16">
        <v>3</v>
      </c>
      <c r="I34" s="17">
        <v>1</v>
      </c>
    </row>
    <row r="35" spans="1:9" ht="15" customHeight="1">
      <c r="A35" s="13">
        <v>30</v>
      </c>
      <c r="B35" s="13">
        <v>7</v>
      </c>
      <c r="C35" s="14" t="s">
        <v>134</v>
      </c>
      <c r="D35" s="15" t="s">
        <v>183</v>
      </c>
      <c r="E35" s="13">
        <v>1822</v>
      </c>
      <c r="F35" s="14" t="s">
        <v>14</v>
      </c>
      <c r="G35" s="15" t="s">
        <v>140</v>
      </c>
      <c r="H35" s="16">
        <v>3</v>
      </c>
      <c r="I35" s="17">
        <v>1</v>
      </c>
    </row>
    <row r="36" spans="1:9" ht="15" customHeight="1">
      <c r="A36" s="13">
        <v>31</v>
      </c>
      <c r="B36" s="13">
        <v>38</v>
      </c>
      <c r="C36" s="14" t="s">
        <v>134</v>
      </c>
      <c r="D36" s="15" t="s">
        <v>184</v>
      </c>
      <c r="E36" s="13">
        <v>1500</v>
      </c>
      <c r="F36" s="14" t="s">
        <v>14</v>
      </c>
      <c r="G36" s="15" t="s">
        <v>61</v>
      </c>
      <c r="H36" s="16">
        <v>3</v>
      </c>
      <c r="I36" s="17">
        <v>1</v>
      </c>
    </row>
    <row r="37" spans="1:9" ht="15" customHeight="1">
      <c r="A37" s="13">
        <v>32</v>
      </c>
      <c r="B37" s="13">
        <v>46</v>
      </c>
      <c r="C37" s="14" t="s">
        <v>134</v>
      </c>
      <c r="D37" s="15" t="s">
        <v>185</v>
      </c>
      <c r="E37" s="13">
        <v>1382</v>
      </c>
      <c r="F37" s="14" t="s">
        <v>14</v>
      </c>
      <c r="G37" s="15" t="s">
        <v>182</v>
      </c>
      <c r="H37" s="16">
        <v>3</v>
      </c>
      <c r="I37" s="17">
        <v>1</v>
      </c>
    </row>
    <row r="38" spans="1:9" ht="15" customHeight="1">
      <c r="A38" s="13">
        <v>33</v>
      </c>
      <c r="B38" s="13">
        <v>44</v>
      </c>
      <c r="C38" s="14" t="s">
        <v>134</v>
      </c>
      <c r="D38" s="15" t="s">
        <v>186</v>
      </c>
      <c r="E38" s="13">
        <v>1435</v>
      </c>
      <c r="F38" s="14" t="s">
        <v>14</v>
      </c>
      <c r="G38" s="15" t="s">
        <v>159</v>
      </c>
      <c r="H38" s="16">
        <v>3</v>
      </c>
      <c r="I38" s="17">
        <v>1</v>
      </c>
    </row>
    <row r="39" spans="1:9" ht="15" customHeight="1">
      <c r="A39" s="13">
        <v>34</v>
      </c>
      <c r="B39" s="13">
        <v>45</v>
      </c>
      <c r="C39" s="14" t="s">
        <v>134</v>
      </c>
      <c r="D39" s="15" t="s">
        <v>187</v>
      </c>
      <c r="E39" s="13">
        <v>1423</v>
      </c>
      <c r="F39" s="14" t="s">
        <v>14</v>
      </c>
      <c r="G39" s="15" t="s">
        <v>144</v>
      </c>
      <c r="H39" s="16">
        <v>3</v>
      </c>
      <c r="I39" s="17">
        <v>1</v>
      </c>
    </row>
    <row r="40" spans="1:9" ht="15" customHeight="1">
      <c r="A40" s="13">
        <v>35</v>
      </c>
      <c r="B40" s="13">
        <v>39</v>
      </c>
      <c r="C40" s="14" t="s">
        <v>134</v>
      </c>
      <c r="D40" s="15" t="s">
        <v>188</v>
      </c>
      <c r="E40" s="13">
        <v>1493</v>
      </c>
      <c r="F40" s="14" t="s">
        <v>14</v>
      </c>
      <c r="G40" s="15" t="s">
        <v>159</v>
      </c>
      <c r="H40" s="16">
        <v>3</v>
      </c>
      <c r="I40" s="17">
        <v>1</v>
      </c>
    </row>
    <row r="41" spans="1:9" ht="15" customHeight="1">
      <c r="A41" s="13">
        <v>36</v>
      </c>
      <c r="B41" s="13">
        <v>29</v>
      </c>
      <c r="C41" s="14" t="s">
        <v>134</v>
      </c>
      <c r="D41" s="15" t="s">
        <v>189</v>
      </c>
      <c r="E41" s="13">
        <v>1507</v>
      </c>
      <c r="F41" s="14" t="s">
        <v>14</v>
      </c>
      <c r="G41" s="15" t="s">
        <v>159</v>
      </c>
      <c r="H41" s="16">
        <v>2.5</v>
      </c>
      <c r="I41" s="17">
        <v>1</v>
      </c>
    </row>
    <row r="42" spans="1:9" ht="15" customHeight="1">
      <c r="A42" s="13">
        <v>37</v>
      </c>
      <c r="B42" s="13">
        <v>47</v>
      </c>
      <c r="C42" s="14" t="s">
        <v>134</v>
      </c>
      <c r="D42" s="15" t="s">
        <v>190</v>
      </c>
      <c r="E42" s="13">
        <v>1333</v>
      </c>
      <c r="F42" s="14" t="s">
        <v>14</v>
      </c>
      <c r="G42" s="15" t="s">
        <v>182</v>
      </c>
      <c r="H42" s="16">
        <v>2.5</v>
      </c>
      <c r="I42" s="17">
        <v>1</v>
      </c>
    </row>
    <row r="43" spans="1:9" ht="15" customHeight="1">
      <c r="A43" s="13">
        <v>38</v>
      </c>
      <c r="B43" s="13">
        <v>37</v>
      </c>
      <c r="C43" s="14" t="s">
        <v>134</v>
      </c>
      <c r="D43" s="15" t="s">
        <v>191</v>
      </c>
      <c r="E43" s="13">
        <v>1500</v>
      </c>
      <c r="F43" s="14" t="s">
        <v>14</v>
      </c>
      <c r="G43" s="15" t="s">
        <v>192</v>
      </c>
      <c r="H43" s="16">
        <v>2.5</v>
      </c>
      <c r="I43" s="17">
        <v>1</v>
      </c>
    </row>
    <row r="44" spans="1:9" ht="15" customHeight="1">
      <c r="A44" s="13">
        <v>39</v>
      </c>
      <c r="B44" s="13">
        <v>42</v>
      </c>
      <c r="C44" s="14" t="s">
        <v>134</v>
      </c>
      <c r="D44" s="15" t="s">
        <v>193</v>
      </c>
      <c r="E44" s="13">
        <v>1476</v>
      </c>
      <c r="F44" s="14" t="s">
        <v>14</v>
      </c>
      <c r="G44" s="15" t="s">
        <v>182</v>
      </c>
      <c r="H44" s="16">
        <v>2</v>
      </c>
      <c r="I44" s="17">
        <v>1</v>
      </c>
    </row>
    <row r="45" spans="1:9" ht="15" customHeight="1">
      <c r="A45" s="13">
        <v>40</v>
      </c>
      <c r="B45" s="13">
        <v>43</v>
      </c>
      <c r="C45" s="14" t="s">
        <v>134</v>
      </c>
      <c r="D45" s="15" t="s">
        <v>194</v>
      </c>
      <c r="E45" s="13">
        <v>1439</v>
      </c>
      <c r="F45" s="14" t="s">
        <v>14</v>
      </c>
      <c r="G45" s="15" t="s">
        <v>159</v>
      </c>
      <c r="H45" s="16">
        <v>2</v>
      </c>
      <c r="I45" s="17">
        <v>1</v>
      </c>
    </row>
    <row r="46" spans="1:9" ht="15" customHeight="1">
      <c r="A46" s="13">
        <v>41</v>
      </c>
      <c r="B46" s="13">
        <v>30</v>
      </c>
      <c r="C46" s="14" t="s">
        <v>134</v>
      </c>
      <c r="D46" s="15" t="s">
        <v>195</v>
      </c>
      <c r="E46" s="13">
        <v>1500</v>
      </c>
      <c r="F46" s="14" t="s">
        <v>14</v>
      </c>
      <c r="G46" s="15" t="s">
        <v>192</v>
      </c>
      <c r="H46" s="16">
        <v>2</v>
      </c>
      <c r="I46" s="17">
        <v>1</v>
      </c>
    </row>
    <row r="47" spans="1:9" ht="15" customHeight="1">
      <c r="A47" s="13">
        <v>42</v>
      </c>
      <c r="B47" s="13">
        <v>32</v>
      </c>
      <c r="C47" s="14" t="s">
        <v>134</v>
      </c>
      <c r="D47" s="15" t="s">
        <v>196</v>
      </c>
      <c r="E47" s="13">
        <v>1500</v>
      </c>
      <c r="F47" s="14" t="s">
        <v>14</v>
      </c>
      <c r="G47" s="15" t="s">
        <v>192</v>
      </c>
      <c r="H47" s="16">
        <v>2</v>
      </c>
      <c r="I47" s="17">
        <v>1</v>
      </c>
    </row>
    <row r="48" spans="1:9" ht="15" customHeight="1">
      <c r="A48" s="13">
        <v>43</v>
      </c>
      <c r="B48" s="13">
        <v>34</v>
      </c>
      <c r="C48" s="14" t="s">
        <v>134</v>
      </c>
      <c r="D48" s="15" t="s">
        <v>197</v>
      </c>
      <c r="E48" s="13">
        <v>1150</v>
      </c>
      <c r="F48" s="14" t="s">
        <v>14</v>
      </c>
      <c r="G48" s="15" t="s">
        <v>198</v>
      </c>
      <c r="H48" s="16">
        <v>2</v>
      </c>
      <c r="I48" s="17">
        <v>1</v>
      </c>
    </row>
    <row r="49" spans="1:9" ht="15" customHeight="1">
      <c r="A49" s="13">
        <v>44</v>
      </c>
      <c r="B49" s="13">
        <v>33</v>
      </c>
      <c r="C49" s="14" t="s">
        <v>134</v>
      </c>
      <c r="D49" s="15" t="s">
        <v>199</v>
      </c>
      <c r="E49" s="13">
        <v>1500</v>
      </c>
      <c r="F49" s="14" t="s">
        <v>14</v>
      </c>
      <c r="G49" s="15" t="s">
        <v>150</v>
      </c>
      <c r="H49" s="16">
        <v>1.5</v>
      </c>
      <c r="I49" s="17">
        <v>1</v>
      </c>
    </row>
    <row r="50" spans="1:9" ht="15" customHeight="1">
      <c r="A50" s="13">
        <v>45</v>
      </c>
      <c r="B50" s="13">
        <v>48</v>
      </c>
      <c r="C50" s="14" t="s">
        <v>134</v>
      </c>
      <c r="D50" s="15" t="s">
        <v>200</v>
      </c>
      <c r="E50" s="13">
        <v>1150</v>
      </c>
      <c r="F50" s="14" t="s">
        <v>14</v>
      </c>
      <c r="G50" s="15" t="s">
        <v>150</v>
      </c>
      <c r="H50" s="16">
        <v>1</v>
      </c>
      <c r="I50" s="17">
        <v>1</v>
      </c>
    </row>
    <row r="51" spans="1:9" ht="15" customHeight="1">
      <c r="A51" s="13">
        <v>46</v>
      </c>
      <c r="B51" s="13">
        <v>35</v>
      </c>
      <c r="C51" s="14" t="s">
        <v>134</v>
      </c>
      <c r="D51" s="15" t="s">
        <v>201</v>
      </c>
      <c r="E51" s="13">
        <v>1500</v>
      </c>
      <c r="F51" s="14" t="s">
        <v>14</v>
      </c>
      <c r="G51" s="15" t="s">
        <v>192</v>
      </c>
      <c r="H51" s="16">
        <v>0</v>
      </c>
      <c r="I51" s="17">
        <v>1</v>
      </c>
    </row>
    <row r="52" spans="1:9" ht="15" customHeight="1">
      <c r="A52" s="13">
        <v>47</v>
      </c>
      <c r="B52" s="13">
        <v>2</v>
      </c>
      <c r="C52" s="14" t="s">
        <v>134</v>
      </c>
      <c r="D52" s="15" t="s">
        <v>202</v>
      </c>
      <c r="E52" s="13">
        <v>1967</v>
      </c>
      <c r="F52" s="14" t="s">
        <v>14</v>
      </c>
      <c r="G52" s="15" t="s">
        <v>142</v>
      </c>
      <c r="H52" s="16">
        <v>0</v>
      </c>
      <c r="I52" s="17">
        <v>1</v>
      </c>
    </row>
    <row r="53" spans="1:9" ht="15" customHeight="1">
      <c r="A53" s="13">
        <v>48</v>
      </c>
      <c r="B53" s="13">
        <v>31</v>
      </c>
      <c r="C53" s="14" t="s">
        <v>134</v>
      </c>
      <c r="D53" s="15" t="s">
        <v>203</v>
      </c>
      <c r="E53" s="13">
        <v>1500</v>
      </c>
      <c r="F53" s="14" t="s">
        <v>14</v>
      </c>
      <c r="G53" s="15" t="s">
        <v>192</v>
      </c>
      <c r="H53" s="16">
        <v>0</v>
      </c>
      <c r="I53" s="17">
        <v>1</v>
      </c>
    </row>
    <row r="54" ht="15" customHeight="1"/>
    <row r="55" ht="15" customHeight="1">
      <c r="A55" s="18" t="s">
        <v>204</v>
      </c>
    </row>
    <row r="56" ht="15" customHeight="1">
      <c r="A56" s="18" t="s">
        <v>205</v>
      </c>
    </row>
    <row r="57" ht="15" customHeight="1">
      <c r="A57" s="18" t="s">
        <v>206</v>
      </c>
    </row>
    <row r="58" spans="3:5" ht="15" customHeight="1">
      <c r="C58" s="19" t="s">
        <v>120</v>
      </c>
      <c r="D58" s="15" t="s">
        <v>140</v>
      </c>
      <c r="E58" s="20">
        <f>H6+H12+H14+H35</f>
        <v>18.5</v>
      </c>
    </row>
    <row r="59" spans="3:5" ht="15" customHeight="1">
      <c r="C59" s="19" t="s">
        <v>121</v>
      </c>
      <c r="D59" s="15" t="s">
        <v>144</v>
      </c>
      <c r="E59" s="20">
        <f>H8+H15+H24+H33</f>
        <v>18</v>
      </c>
    </row>
    <row r="60" spans="3:5" ht="15" customHeight="1">
      <c r="C60" s="19" t="s">
        <v>122</v>
      </c>
      <c r="D60" s="15" t="s">
        <v>175</v>
      </c>
      <c r="E60" s="20">
        <f>H13+H18+H23+H28</f>
        <v>16.5</v>
      </c>
    </row>
    <row r="61" spans="3:5" ht="15" customHeight="1">
      <c r="C61" s="19" t="s">
        <v>123</v>
      </c>
      <c r="D61" s="15" t="s">
        <v>148</v>
      </c>
      <c r="E61" s="20">
        <f>H10+H22+H29+H32</f>
        <v>16</v>
      </c>
    </row>
    <row r="62" spans="3:5" ht="15" customHeight="1">
      <c r="C62" s="19" t="s">
        <v>125</v>
      </c>
      <c r="D62" s="15" t="s">
        <v>159</v>
      </c>
      <c r="E62" s="20">
        <f>H17+H31+H38+H40</f>
        <v>14</v>
      </c>
    </row>
    <row r="63" spans="3:5" ht="15" customHeight="1">
      <c r="C63" s="19" t="s">
        <v>126</v>
      </c>
      <c r="D63" s="15" t="s">
        <v>192</v>
      </c>
      <c r="E63" s="20">
        <f>H43+H46+H47+H51</f>
        <v>6.5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N8" sqref="N8:N60"/>
    </sheetView>
  </sheetViews>
  <sheetFormatPr defaultColWidth="11.421875" defaultRowHeight="15"/>
  <cols>
    <col min="1" max="1" width="5.421875" style="0" customWidth="1"/>
    <col min="2" max="2" width="4.7109375" style="0" customWidth="1"/>
    <col min="3" max="3" width="3.57421875" style="0" customWidth="1"/>
    <col min="4" max="4" width="32.8515625" style="0" customWidth="1"/>
    <col min="5" max="5" width="4.57421875" style="0" customWidth="1"/>
    <col min="6" max="7" width="4.7109375" style="0" customWidth="1"/>
    <col min="8" max="8" width="4.8515625" style="0" customWidth="1"/>
    <col min="9" max="9" width="23.28125" style="0" customWidth="1"/>
    <col min="10" max="10" width="4.00390625" style="0" customWidth="1"/>
    <col min="11" max="13" width="5.57421875" style="0" customWidth="1"/>
  </cols>
  <sheetData>
    <row r="1" ht="19.5" customHeight="1">
      <c r="A1" s="75" t="s">
        <v>0</v>
      </c>
    </row>
    <row r="3" ht="15">
      <c r="A3" s="76" t="s">
        <v>579</v>
      </c>
    </row>
    <row r="4" ht="15">
      <c r="A4" s="77" t="s">
        <v>580</v>
      </c>
    </row>
    <row r="6" ht="15">
      <c r="A6" s="76" t="s">
        <v>3</v>
      </c>
    </row>
    <row r="7" spans="1:14" ht="15">
      <c r="A7" s="78" t="s">
        <v>4</v>
      </c>
      <c r="B7" s="78"/>
      <c r="C7" s="79"/>
      <c r="D7" s="79" t="s">
        <v>5</v>
      </c>
      <c r="E7" s="79" t="s">
        <v>581</v>
      </c>
      <c r="F7" s="79" t="s">
        <v>6</v>
      </c>
      <c r="G7" s="80" t="s">
        <v>582</v>
      </c>
      <c r="H7" s="80" t="s">
        <v>583</v>
      </c>
      <c r="I7" s="79" t="s">
        <v>8</v>
      </c>
      <c r="J7" s="78" t="s">
        <v>209</v>
      </c>
      <c r="K7" s="78" t="s">
        <v>9</v>
      </c>
      <c r="L7" s="78" t="s">
        <v>10</v>
      </c>
      <c r="M7" s="78" t="s">
        <v>11</v>
      </c>
      <c r="N7" s="33" t="s">
        <v>128</v>
      </c>
    </row>
    <row r="8" spans="1:14" ht="17.25" customHeight="1">
      <c r="A8" s="81">
        <v>1</v>
      </c>
      <c r="B8" s="82" t="s">
        <v>584</v>
      </c>
      <c r="C8" s="82" t="s">
        <v>545</v>
      </c>
      <c r="D8" s="82" t="s">
        <v>585</v>
      </c>
      <c r="E8" s="82"/>
      <c r="F8" s="82" t="s">
        <v>586</v>
      </c>
      <c r="G8" s="83">
        <v>2266</v>
      </c>
      <c r="H8" s="83">
        <v>2150</v>
      </c>
      <c r="I8" s="82" t="s">
        <v>587</v>
      </c>
      <c r="J8" s="81">
        <v>6.5</v>
      </c>
      <c r="K8" s="81">
        <v>0</v>
      </c>
      <c r="L8" s="81">
        <v>25.5</v>
      </c>
      <c r="M8" s="81">
        <v>23.5</v>
      </c>
      <c r="N8" s="35">
        <v>20</v>
      </c>
    </row>
    <row r="9" spans="1:14" ht="17.25" customHeight="1">
      <c r="A9" s="81">
        <v>2</v>
      </c>
      <c r="B9" s="82" t="s">
        <v>584</v>
      </c>
      <c r="C9" s="82"/>
      <c r="D9" s="82" t="s">
        <v>298</v>
      </c>
      <c r="E9" s="82"/>
      <c r="F9" s="82" t="s">
        <v>14</v>
      </c>
      <c r="G9" s="83">
        <v>2098</v>
      </c>
      <c r="H9" s="83">
        <v>2059</v>
      </c>
      <c r="I9" s="82" t="s">
        <v>544</v>
      </c>
      <c r="J9" s="81">
        <v>6</v>
      </c>
      <c r="K9" s="81">
        <v>0</v>
      </c>
      <c r="L9" s="81">
        <v>23</v>
      </c>
      <c r="M9" s="81">
        <v>21</v>
      </c>
      <c r="N9" s="35">
        <v>17</v>
      </c>
    </row>
    <row r="10" spans="1:14" ht="17.25" customHeight="1">
      <c r="A10" s="81">
        <v>3</v>
      </c>
      <c r="B10" s="82" t="s">
        <v>584</v>
      </c>
      <c r="C10" s="82" t="s">
        <v>12</v>
      </c>
      <c r="D10" s="82" t="s">
        <v>588</v>
      </c>
      <c r="E10" s="82"/>
      <c r="F10" s="82" t="s">
        <v>14</v>
      </c>
      <c r="G10" s="83">
        <v>2255</v>
      </c>
      <c r="H10" s="83">
        <v>2104</v>
      </c>
      <c r="I10" s="82" t="s">
        <v>428</v>
      </c>
      <c r="J10" s="81">
        <v>5.5</v>
      </c>
      <c r="K10" s="81">
        <v>0</v>
      </c>
      <c r="L10" s="81">
        <v>21.5</v>
      </c>
      <c r="M10" s="81">
        <v>22.5</v>
      </c>
      <c r="N10" s="35">
        <v>15</v>
      </c>
    </row>
    <row r="11" spans="1:14" ht="17.25" customHeight="1">
      <c r="A11" s="81">
        <v>4</v>
      </c>
      <c r="B11" s="82" t="s">
        <v>584</v>
      </c>
      <c r="C11" s="82"/>
      <c r="D11" s="82" t="s">
        <v>24</v>
      </c>
      <c r="E11" s="82"/>
      <c r="F11" s="82" t="s">
        <v>14</v>
      </c>
      <c r="G11" s="83">
        <v>2020</v>
      </c>
      <c r="H11" s="83">
        <v>1841</v>
      </c>
      <c r="I11" s="82" t="s">
        <v>142</v>
      </c>
      <c r="J11" s="81">
        <v>5</v>
      </c>
      <c r="K11" s="81">
        <v>0</v>
      </c>
      <c r="L11" s="81">
        <v>25</v>
      </c>
      <c r="M11" s="81">
        <v>23.5</v>
      </c>
      <c r="N11" s="35">
        <v>13</v>
      </c>
    </row>
    <row r="12" spans="1:14" ht="17.25" customHeight="1">
      <c r="A12" s="81">
        <v>5</v>
      </c>
      <c r="B12" s="82" t="s">
        <v>584</v>
      </c>
      <c r="C12" s="82"/>
      <c r="D12" s="82" t="s">
        <v>589</v>
      </c>
      <c r="E12" s="82" t="s">
        <v>590</v>
      </c>
      <c r="F12" s="82" t="s">
        <v>14</v>
      </c>
      <c r="G12" s="83">
        <v>2081</v>
      </c>
      <c r="H12" s="83">
        <v>2028</v>
      </c>
      <c r="I12" s="82" t="s">
        <v>587</v>
      </c>
      <c r="J12" s="81">
        <v>5</v>
      </c>
      <c r="K12" s="81">
        <v>0</v>
      </c>
      <c r="L12" s="81">
        <v>24</v>
      </c>
      <c r="M12" s="81">
        <v>20.5</v>
      </c>
      <c r="N12" s="35">
        <v>12</v>
      </c>
    </row>
    <row r="13" spans="1:14" ht="17.25" customHeight="1">
      <c r="A13" s="81">
        <v>6</v>
      </c>
      <c r="B13" s="82" t="s">
        <v>584</v>
      </c>
      <c r="C13" s="82"/>
      <c r="D13" s="82" t="s">
        <v>300</v>
      </c>
      <c r="E13" s="82"/>
      <c r="F13" s="82" t="s">
        <v>301</v>
      </c>
      <c r="G13" s="83">
        <v>1987</v>
      </c>
      <c r="H13" s="83">
        <v>1889</v>
      </c>
      <c r="I13" s="82" t="s">
        <v>159</v>
      </c>
      <c r="J13" s="81">
        <v>5</v>
      </c>
      <c r="K13" s="81">
        <v>0</v>
      </c>
      <c r="L13" s="81">
        <v>21</v>
      </c>
      <c r="M13" s="81">
        <v>20.5</v>
      </c>
      <c r="N13" s="35">
        <v>11</v>
      </c>
    </row>
    <row r="14" spans="1:14" ht="17.25" customHeight="1">
      <c r="A14" s="81">
        <v>7</v>
      </c>
      <c r="B14" s="82" t="s">
        <v>584</v>
      </c>
      <c r="C14" s="82"/>
      <c r="D14" s="82" t="s">
        <v>214</v>
      </c>
      <c r="E14" s="82"/>
      <c r="F14" s="82" t="s">
        <v>14</v>
      </c>
      <c r="G14" s="83">
        <v>1993</v>
      </c>
      <c r="H14" s="83">
        <v>1980</v>
      </c>
      <c r="I14" s="82" t="s">
        <v>171</v>
      </c>
      <c r="J14" s="81">
        <v>5</v>
      </c>
      <c r="K14" s="81">
        <v>0</v>
      </c>
      <c r="L14" s="81">
        <v>21</v>
      </c>
      <c r="M14" s="81">
        <v>19.5</v>
      </c>
      <c r="N14" s="35">
        <v>10</v>
      </c>
    </row>
    <row r="15" spans="1:14" ht="17.25" customHeight="1">
      <c r="A15" s="81">
        <v>8</v>
      </c>
      <c r="B15" s="82" t="s">
        <v>584</v>
      </c>
      <c r="C15" s="82" t="s">
        <v>12</v>
      </c>
      <c r="D15" s="82" t="s">
        <v>29</v>
      </c>
      <c r="E15" s="82"/>
      <c r="F15" s="82" t="s">
        <v>14</v>
      </c>
      <c r="G15" s="83">
        <v>1992</v>
      </c>
      <c r="H15" s="83">
        <v>1869</v>
      </c>
      <c r="I15" s="82" t="s">
        <v>140</v>
      </c>
      <c r="J15" s="81">
        <v>5</v>
      </c>
      <c r="K15" s="81">
        <v>0</v>
      </c>
      <c r="L15" s="81">
        <v>20</v>
      </c>
      <c r="M15" s="81">
        <v>21</v>
      </c>
      <c r="N15" s="35">
        <v>9</v>
      </c>
    </row>
    <row r="16" spans="1:14" ht="17.25" customHeight="1">
      <c r="A16" s="81">
        <v>9</v>
      </c>
      <c r="B16" s="82" t="s">
        <v>584</v>
      </c>
      <c r="C16" s="82"/>
      <c r="D16" s="82" t="s">
        <v>210</v>
      </c>
      <c r="E16" s="82"/>
      <c r="F16" s="82" t="s">
        <v>14</v>
      </c>
      <c r="G16" s="83">
        <v>2075</v>
      </c>
      <c r="H16" s="83">
        <v>1876</v>
      </c>
      <c r="I16" s="82" t="s">
        <v>323</v>
      </c>
      <c r="J16" s="81">
        <v>5</v>
      </c>
      <c r="K16" s="81">
        <v>0</v>
      </c>
      <c r="L16" s="81">
        <v>19</v>
      </c>
      <c r="M16" s="81">
        <v>19.5</v>
      </c>
      <c r="N16" s="35">
        <v>8</v>
      </c>
    </row>
    <row r="17" spans="1:14" ht="17.25" customHeight="1">
      <c r="A17" s="81">
        <v>10</v>
      </c>
      <c r="B17" s="82" t="s">
        <v>584</v>
      </c>
      <c r="C17" s="82"/>
      <c r="D17" s="82" t="s">
        <v>231</v>
      </c>
      <c r="E17" s="82"/>
      <c r="F17" s="82" t="s">
        <v>14</v>
      </c>
      <c r="G17" s="83">
        <v>1953</v>
      </c>
      <c r="H17" s="83">
        <v>1862</v>
      </c>
      <c r="I17" s="82" t="s">
        <v>159</v>
      </c>
      <c r="J17" s="81">
        <v>4.5</v>
      </c>
      <c r="K17" s="81">
        <v>0</v>
      </c>
      <c r="L17" s="81">
        <v>21.5</v>
      </c>
      <c r="M17" s="81">
        <v>21.5</v>
      </c>
      <c r="N17" s="35">
        <v>7</v>
      </c>
    </row>
    <row r="18" spans="1:14" ht="17.25" customHeight="1">
      <c r="A18" s="81">
        <v>11</v>
      </c>
      <c r="B18" s="82" t="s">
        <v>584</v>
      </c>
      <c r="C18" s="82"/>
      <c r="D18" s="82" t="s">
        <v>43</v>
      </c>
      <c r="E18" s="82"/>
      <c r="F18" s="82" t="s">
        <v>14</v>
      </c>
      <c r="G18" s="83">
        <v>2046</v>
      </c>
      <c r="H18" s="83">
        <v>1967</v>
      </c>
      <c r="I18" s="82" t="s">
        <v>146</v>
      </c>
      <c r="J18" s="81">
        <v>4.5</v>
      </c>
      <c r="K18" s="81">
        <v>0</v>
      </c>
      <c r="L18" s="81">
        <v>19.5</v>
      </c>
      <c r="M18" s="81">
        <v>22</v>
      </c>
      <c r="N18" s="35">
        <v>6</v>
      </c>
    </row>
    <row r="19" spans="1:14" ht="17.25" customHeight="1">
      <c r="A19" s="81">
        <v>12</v>
      </c>
      <c r="B19" s="82" t="s">
        <v>584</v>
      </c>
      <c r="C19" s="82"/>
      <c r="D19" s="82" t="s">
        <v>591</v>
      </c>
      <c r="E19" s="82" t="s">
        <v>592</v>
      </c>
      <c r="F19" s="82" t="s">
        <v>14</v>
      </c>
      <c r="G19" s="83">
        <v>1917</v>
      </c>
      <c r="H19" s="83">
        <v>1712</v>
      </c>
      <c r="I19" s="82" t="s">
        <v>414</v>
      </c>
      <c r="J19" s="81">
        <v>4.5</v>
      </c>
      <c r="K19" s="81">
        <v>0</v>
      </c>
      <c r="L19" s="81">
        <v>19.5</v>
      </c>
      <c r="M19" s="81">
        <v>21</v>
      </c>
      <c r="N19" s="35">
        <v>5</v>
      </c>
    </row>
    <row r="20" spans="1:14" ht="17.25" customHeight="1">
      <c r="A20" s="81">
        <v>13</v>
      </c>
      <c r="B20" s="82" t="s">
        <v>584</v>
      </c>
      <c r="C20" s="82"/>
      <c r="D20" s="82" t="s">
        <v>18</v>
      </c>
      <c r="E20" s="82"/>
      <c r="F20" s="82" t="s">
        <v>14</v>
      </c>
      <c r="G20" s="83">
        <v>1917</v>
      </c>
      <c r="H20" s="83">
        <v>1851</v>
      </c>
      <c r="I20" s="82" t="s">
        <v>171</v>
      </c>
      <c r="J20" s="81">
        <v>4.5</v>
      </c>
      <c r="K20" s="81">
        <v>0</v>
      </c>
      <c r="L20" s="81">
        <v>19.5</v>
      </c>
      <c r="M20" s="81">
        <v>20.5</v>
      </c>
      <c r="N20" s="35">
        <v>4</v>
      </c>
    </row>
    <row r="21" spans="1:14" ht="17.25" customHeight="1">
      <c r="A21" s="81">
        <v>14</v>
      </c>
      <c r="B21" s="82" t="s">
        <v>584</v>
      </c>
      <c r="C21" s="82"/>
      <c r="D21" s="82" t="s">
        <v>219</v>
      </c>
      <c r="E21" s="82"/>
      <c r="F21" s="82" t="s">
        <v>14</v>
      </c>
      <c r="G21" s="83">
        <v>1895</v>
      </c>
      <c r="H21" s="83">
        <v>1782</v>
      </c>
      <c r="I21" s="82" t="s">
        <v>153</v>
      </c>
      <c r="J21" s="81">
        <v>4.5</v>
      </c>
      <c r="K21" s="81">
        <v>0</v>
      </c>
      <c r="L21" s="81">
        <v>18.5</v>
      </c>
      <c r="M21" s="81">
        <v>20.5</v>
      </c>
      <c r="N21" s="35">
        <v>3</v>
      </c>
    </row>
    <row r="22" spans="1:14" ht="17.25" customHeight="1">
      <c r="A22" s="81">
        <v>15</v>
      </c>
      <c r="B22" s="82" t="s">
        <v>584</v>
      </c>
      <c r="C22" s="82"/>
      <c r="D22" s="82" t="s">
        <v>39</v>
      </c>
      <c r="E22" s="82" t="s">
        <v>593</v>
      </c>
      <c r="F22" s="82" t="s">
        <v>14</v>
      </c>
      <c r="G22" s="83">
        <v>1807</v>
      </c>
      <c r="H22" s="83">
        <v>1799</v>
      </c>
      <c r="I22" s="82" t="s">
        <v>144</v>
      </c>
      <c r="J22" s="81">
        <v>4.5</v>
      </c>
      <c r="K22" s="81">
        <v>0</v>
      </c>
      <c r="L22" s="81">
        <v>16.5</v>
      </c>
      <c r="M22" s="81">
        <v>17.5</v>
      </c>
      <c r="N22" s="35">
        <v>2</v>
      </c>
    </row>
    <row r="23" spans="1:14" ht="17.25" customHeight="1">
      <c r="A23" s="81">
        <v>16</v>
      </c>
      <c r="B23" s="82" t="s">
        <v>584</v>
      </c>
      <c r="C23" s="82"/>
      <c r="D23" s="82" t="s">
        <v>226</v>
      </c>
      <c r="E23" s="82"/>
      <c r="F23" s="82" t="s">
        <v>14</v>
      </c>
      <c r="G23" s="83">
        <v>1834</v>
      </c>
      <c r="H23" s="83">
        <v>1793</v>
      </c>
      <c r="I23" s="82" t="s">
        <v>148</v>
      </c>
      <c r="J23" s="81">
        <v>4</v>
      </c>
      <c r="K23" s="81">
        <v>0</v>
      </c>
      <c r="L23" s="81">
        <v>19</v>
      </c>
      <c r="M23" s="81">
        <v>21.5</v>
      </c>
      <c r="N23" s="35">
        <v>1</v>
      </c>
    </row>
    <row r="24" spans="1:14" ht="17.25" customHeight="1">
      <c r="A24" s="81">
        <v>17</v>
      </c>
      <c r="B24" s="82" t="s">
        <v>584</v>
      </c>
      <c r="C24" s="82"/>
      <c r="D24" s="82" t="s">
        <v>243</v>
      </c>
      <c r="E24" s="82"/>
      <c r="F24" s="82" t="s">
        <v>14</v>
      </c>
      <c r="G24" s="83">
        <v>1828</v>
      </c>
      <c r="H24" s="83">
        <v>1665</v>
      </c>
      <c r="I24" s="82" t="s">
        <v>163</v>
      </c>
      <c r="J24" s="81">
        <v>4</v>
      </c>
      <c r="K24" s="81">
        <v>0</v>
      </c>
      <c r="L24" s="81">
        <v>18</v>
      </c>
      <c r="M24" s="81">
        <v>21.5</v>
      </c>
      <c r="N24" s="35">
        <v>1</v>
      </c>
    </row>
    <row r="25" spans="1:14" ht="17.25" customHeight="1">
      <c r="A25" s="81">
        <v>18</v>
      </c>
      <c r="B25" s="82" t="s">
        <v>584</v>
      </c>
      <c r="C25" s="82"/>
      <c r="D25" s="82" t="s">
        <v>306</v>
      </c>
      <c r="E25" s="82"/>
      <c r="F25" s="82" t="s">
        <v>14</v>
      </c>
      <c r="G25" s="83">
        <v>1914</v>
      </c>
      <c r="H25" s="83">
        <v>1853</v>
      </c>
      <c r="I25" s="82" t="s">
        <v>385</v>
      </c>
      <c r="J25" s="81">
        <v>4</v>
      </c>
      <c r="K25" s="81">
        <v>0</v>
      </c>
      <c r="L25" s="81">
        <v>18</v>
      </c>
      <c r="M25" s="81">
        <v>21</v>
      </c>
      <c r="N25" s="35">
        <v>1</v>
      </c>
    </row>
    <row r="26" spans="1:14" ht="17.25" customHeight="1">
      <c r="A26" s="81">
        <v>19</v>
      </c>
      <c r="B26" s="82" t="s">
        <v>584</v>
      </c>
      <c r="C26" s="82"/>
      <c r="D26" s="82" t="s">
        <v>222</v>
      </c>
      <c r="E26" s="82"/>
      <c r="F26" s="82" t="s">
        <v>14</v>
      </c>
      <c r="G26" s="83">
        <v>1930</v>
      </c>
      <c r="H26" s="83">
        <v>1851</v>
      </c>
      <c r="I26" s="82" t="s">
        <v>144</v>
      </c>
      <c r="J26" s="81">
        <v>4</v>
      </c>
      <c r="K26" s="81">
        <v>0</v>
      </c>
      <c r="L26" s="81">
        <v>18</v>
      </c>
      <c r="M26" s="81">
        <v>19.5</v>
      </c>
      <c r="N26" s="35">
        <v>1</v>
      </c>
    </row>
    <row r="27" spans="1:14" ht="17.25" customHeight="1">
      <c r="A27" s="81">
        <v>20</v>
      </c>
      <c r="B27" s="82" t="s">
        <v>584</v>
      </c>
      <c r="C27" s="82"/>
      <c r="D27" s="82" t="s">
        <v>309</v>
      </c>
      <c r="E27" s="82"/>
      <c r="F27" s="82" t="s">
        <v>14</v>
      </c>
      <c r="G27" s="83">
        <v>1754</v>
      </c>
      <c r="H27" s="83">
        <v>1628</v>
      </c>
      <c r="I27" s="82" t="s">
        <v>148</v>
      </c>
      <c r="J27" s="81">
        <v>4</v>
      </c>
      <c r="K27" s="81">
        <v>0</v>
      </c>
      <c r="L27" s="81">
        <v>17</v>
      </c>
      <c r="M27" s="81">
        <v>19</v>
      </c>
      <c r="N27" s="35">
        <v>1</v>
      </c>
    </row>
    <row r="28" spans="1:14" ht="17.25" customHeight="1">
      <c r="A28" s="81">
        <v>21</v>
      </c>
      <c r="B28" s="82" t="s">
        <v>584</v>
      </c>
      <c r="C28" s="82"/>
      <c r="D28" s="82" t="s">
        <v>594</v>
      </c>
      <c r="E28" s="82"/>
      <c r="F28" s="82" t="s">
        <v>14</v>
      </c>
      <c r="G28" s="83">
        <v>1942</v>
      </c>
      <c r="H28" s="83">
        <v>1911</v>
      </c>
      <c r="I28" s="82" t="s">
        <v>595</v>
      </c>
      <c r="J28" s="81">
        <v>4</v>
      </c>
      <c r="K28" s="81">
        <v>0</v>
      </c>
      <c r="L28" s="81">
        <v>17</v>
      </c>
      <c r="M28" s="81">
        <v>18.5</v>
      </c>
      <c r="N28" s="35">
        <v>1</v>
      </c>
    </row>
    <row r="29" spans="1:14" ht="17.25" customHeight="1">
      <c r="A29" s="81">
        <v>22</v>
      </c>
      <c r="B29" s="82" t="s">
        <v>584</v>
      </c>
      <c r="C29" s="82"/>
      <c r="D29" s="82" t="s">
        <v>112</v>
      </c>
      <c r="E29" s="82" t="s">
        <v>590</v>
      </c>
      <c r="F29" s="82" t="s">
        <v>14</v>
      </c>
      <c r="G29" s="83">
        <v>1691</v>
      </c>
      <c r="H29" s="83">
        <v>1671</v>
      </c>
      <c r="I29" s="82" t="s">
        <v>414</v>
      </c>
      <c r="J29" s="81">
        <v>4</v>
      </c>
      <c r="K29" s="81">
        <v>0</v>
      </c>
      <c r="L29" s="81">
        <v>16</v>
      </c>
      <c r="M29" s="81">
        <v>18.5</v>
      </c>
      <c r="N29" s="35">
        <v>1</v>
      </c>
    </row>
    <row r="30" spans="1:14" ht="17.25" customHeight="1">
      <c r="A30" s="81">
        <v>23</v>
      </c>
      <c r="B30" s="82" t="s">
        <v>584</v>
      </c>
      <c r="C30" s="82"/>
      <c r="D30" s="82" t="s">
        <v>220</v>
      </c>
      <c r="E30" s="82" t="s">
        <v>596</v>
      </c>
      <c r="F30" s="82" t="s">
        <v>14</v>
      </c>
      <c r="G30" s="83">
        <v>1822</v>
      </c>
      <c r="H30" s="83">
        <v>1648</v>
      </c>
      <c r="I30" s="82" t="s">
        <v>165</v>
      </c>
      <c r="J30" s="81">
        <v>4</v>
      </c>
      <c r="K30" s="81">
        <v>0</v>
      </c>
      <c r="L30" s="81">
        <v>16</v>
      </c>
      <c r="M30" s="81">
        <v>17</v>
      </c>
      <c r="N30" s="35">
        <v>1</v>
      </c>
    </row>
    <row r="31" spans="1:14" ht="17.25" customHeight="1">
      <c r="A31" s="81">
        <v>24</v>
      </c>
      <c r="B31" s="82" t="s">
        <v>584</v>
      </c>
      <c r="C31" s="82"/>
      <c r="D31" s="82" t="s">
        <v>31</v>
      </c>
      <c r="E31" s="82"/>
      <c r="F31" s="82" t="s">
        <v>14</v>
      </c>
      <c r="G31" s="83">
        <v>1834</v>
      </c>
      <c r="H31" s="83">
        <v>1707</v>
      </c>
      <c r="I31" s="82" t="s">
        <v>393</v>
      </c>
      <c r="J31" s="81">
        <v>4</v>
      </c>
      <c r="K31" s="81">
        <v>0</v>
      </c>
      <c r="L31" s="81">
        <v>15</v>
      </c>
      <c r="M31" s="81">
        <v>17.5</v>
      </c>
      <c r="N31" s="35">
        <v>1</v>
      </c>
    </row>
    <row r="32" spans="1:14" ht="17.25" customHeight="1">
      <c r="A32" s="81">
        <v>25</v>
      </c>
      <c r="B32" s="82" t="s">
        <v>584</v>
      </c>
      <c r="C32" s="82"/>
      <c r="D32" s="82" t="s">
        <v>225</v>
      </c>
      <c r="E32" s="82"/>
      <c r="F32" s="82" t="s">
        <v>14</v>
      </c>
      <c r="G32" s="83">
        <v>1890</v>
      </c>
      <c r="H32" s="83">
        <v>1761</v>
      </c>
      <c r="I32" s="82" t="s">
        <v>323</v>
      </c>
      <c r="J32" s="81">
        <v>3.5</v>
      </c>
      <c r="K32" s="81">
        <v>0</v>
      </c>
      <c r="L32" s="81">
        <v>15.5</v>
      </c>
      <c r="M32" s="81">
        <v>19</v>
      </c>
      <c r="N32" s="35">
        <v>1</v>
      </c>
    </row>
    <row r="33" spans="1:14" ht="17.25" customHeight="1">
      <c r="A33" s="81">
        <v>26</v>
      </c>
      <c r="B33" s="82" t="s">
        <v>584</v>
      </c>
      <c r="C33" s="82"/>
      <c r="D33" s="82" t="s">
        <v>597</v>
      </c>
      <c r="E33" s="82"/>
      <c r="F33" s="82" t="s">
        <v>14</v>
      </c>
      <c r="G33" s="83">
        <v>1820</v>
      </c>
      <c r="H33" s="83">
        <v>1732</v>
      </c>
      <c r="I33" s="82" t="s">
        <v>598</v>
      </c>
      <c r="J33" s="81">
        <v>3.5</v>
      </c>
      <c r="K33" s="81">
        <v>0</v>
      </c>
      <c r="L33" s="81">
        <v>14.5</v>
      </c>
      <c r="M33" s="81">
        <v>16</v>
      </c>
      <c r="N33" s="35">
        <v>1</v>
      </c>
    </row>
    <row r="34" spans="1:14" ht="17.25" customHeight="1">
      <c r="A34" s="81">
        <v>27</v>
      </c>
      <c r="B34" s="82" t="s">
        <v>584</v>
      </c>
      <c r="C34" s="82"/>
      <c r="D34" s="82" t="s">
        <v>69</v>
      </c>
      <c r="E34" s="82" t="s">
        <v>596</v>
      </c>
      <c r="F34" s="82" t="s">
        <v>14</v>
      </c>
      <c r="G34" s="83">
        <v>1405</v>
      </c>
      <c r="H34" s="83">
        <v>1504</v>
      </c>
      <c r="I34" s="82" t="s">
        <v>144</v>
      </c>
      <c r="J34" s="81">
        <v>3.5</v>
      </c>
      <c r="K34" s="81">
        <v>0</v>
      </c>
      <c r="L34" s="81">
        <v>13.5</v>
      </c>
      <c r="M34" s="81">
        <v>17.5</v>
      </c>
      <c r="N34" s="35">
        <v>1</v>
      </c>
    </row>
    <row r="35" spans="1:14" ht="17.25" customHeight="1">
      <c r="A35" s="81">
        <v>28</v>
      </c>
      <c r="B35" s="82" t="s">
        <v>584</v>
      </c>
      <c r="C35" s="82"/>
      <c r="D35" s="82" t="s">
        <v>227</v>
      </c>
      <c r="E35" s="82"/>
      <c r="F35" s="82" t="s">
        <v>14</v>
      </c>
      <c r="G35" s="83">
        <v>1631</v>
      </c>
      <c r="H35" s="83">
        <v>1544</v>
      </c>
      <c r="I35" s="82" t="s">
        <v>393</v>
      </c>
      <c r="J35" s="81">
        <v>3.5</v>
      </c>
      <c r="K35" s="81">
        <v>0</v>
      </c>
      <c r="L35" s="81">
        <v>12.5</v>
      </c>
      <c r="M35" s="81">
        <v>17.5</v>
      </c>
      <c r="N35" s="35">
        <v>1</v>
      </c>
    </row>
    <row r="36" spans="1:14" ht="17.25" customHeight="1">
      <c r="A36" s="81">
        <v>29</v>
      </c>
      <c r="B36" s="82" t="s">
        <v>584</v>
      </c>
      <c r="C36" s="82"/>
      <c r="D36" s="82" t="s">
        <v>247</v>
      </c>
      <c r="E36" s="82" t="s">
        <v>596</v>
      </c>
      <c r="F36" s="82" t="s">
        <v>14</v>
      </c>
      <c r="G36" s="83">
        <v>1737</v>
      </c>
      <c r="H36" s="83">
        <v>1576</v>
      </c>
      <c r="I36" s="82" t="s">
        <v>153</v>
      </c>
      <c r="J36" s="81">
        <v>3</v>
      </c>
      <c r="K36" s="81">
        <v>0</v>
      </c>
      <c r="L36" s="81">
        <v>13</v>
      </c>
      <c r="M36" s="81">
        <v>18.5</v>
      </c>
      <c r="N36" s="35">
        <v>1</v>
      </c>
    </row>
    <row r="37" spans="1:14" ht="17.25" customHeight="1">
      <c r="A37" s="81">
        <v>30</v>
      </c>
      <c r="B37" s="82" t="s">
        <v>584</v>
      </c>
      <c r="C37" s="82"/>
      <c r="D37" s="82" t="s">
        <v>246</v>
      </c>
      <c r="E37" s="82"/>
      <c r="F37" s="82" t="s">
        <v>14</v>
      </c>
      <c r="G37" s="83">
        <v>0</v>
      </c>
      <c r="H37" s="83">
        <v>1538</v>
      </c>
      <c r="I37" s="82" t="s">
        <v>148</v>
      </c>
      <c r="J37" s="81">
        <v>3</v>
      </c>
      <c r="K37" s="81">
        <v>0</v>
      </c>
      <c r="L37" s="81">
        <v>12</v>
      </c>
      <c r="M37" s="81">
        <v>19</v>
      </c>
      <c r="N37" s="35">
        <v>1</v>
      </c>
    </row>
    <row r="38" spans="1:14" ht="17.25" customHeight="1">
      <c r="A38" s="81">
        <v>31</v>
      </c>
      <c r="B38" s="82" t="s">
        <v>584</v>
      </c>
      <c r="C38" s="82"/>
      <c r="D38" s="82" t="s">
        <v>532</v>
      </c>
      <c r="E38" s="82" t="s">
        <v>599</v>
      </c>
      <c r="F38" s="82" t="s">
        <v>14</v>
      </c>
      <c r="G38" s="83">
        <v>0</v>
      </c>
      <c r="H38" s="83">
        <v>1183</v>
      </c>
      <c r="I38" s="82" t="s">
        <v>393</v>
      </c>
      <c r="J38" s="81">
        <v>3</v>
      </c>
      <c r="K38" s="81">
        <v>0</v>
      </c>
      <c r="L38" s="81">
        <v>12</v>
      </c>
      <c r="M38" s="81">
        <v>18.5</v>
      </c>
      <c r="N38" s="35">
        <v>1</v>
      </c>
    </row>
    <row r="39" spans="1:14" ht="17.25" customHeight="1">
      <c r="A39" s="81">
        <v>32</v>
      </c>
      <c r="B39" s="82" t="s">
        <v>584</v>
      </c>
      <c r="C39" s="82"/>
      <c r="D39" s="82" t="s">
        <v>600</v>
      </c>
      <c r="E39" s="82"/>
      <c r="F39" s="82" t="s">
        <v>14</v>
      </c>
      <c r="G39" s="83">
        <v>0</v>
      </c>
      <c r="H39" s="83">
        <v>1500</v>
      </c>
      <c r="I39" s="82" t="s">
        <v>150</v>
      </c>
      <c r="J39" s="81">
        <v>3</v>
      </c>
      <c r="K39" s="81">
        <v>0</v>
      </c>
      <c r="L39" s="81">
        <v>12</v>
      </c>
      <c r="M39" s="81">
        <v>16.5</v>
      </c>
      <c r="N39" s="35">
        <v>1</v>
      </c>
    </row>
    <row r="40" spans="1:14" ht="17.25" customHeight="1">
      <c r="A40" s="81">
        <v>33</v>
      </c>
      <c r="B40" s="82" t="s">
        <v>584</v>
      </c>
      <c r="C40" s="82"/>
      <c r="D40" s="82" t="s">
        <v>528</v>
      </c>
      <c r="E40" s="82"/>
      <c r="F40" s="82" t="s">
        <v>14</v>
      </c>
      <c r="G40" s="83">
        <v>0</v>
      </c>
      <c r="H40" s="83">
        <v>1500</v>
      </c>
      <c r="I40" s="82" t="s">
        <v>150</v>
      </c>
      <c r="J40" s="81">
        <v>3</v>
      </c>
      <c r="K40" s="81">
        <v>0</v>
      </c>
      <c r="L40" s="81">
        <v>11</v>
      </c>
      <c r="M40" s="81">
        <v>16.5</v>
      </c>
      <c r="N40" s="35">
        <v>1</v>
      </c>
    </row>
    <row r="41" spans="1:14" ht="17.25" customHeight="1">
      <c r="A41" s="81"/>
      <c r="B41" s="82" t="s">
        <v>584</v>
      </c>
      <c r="C41" s="82"/>
      <c r="D41" s="82" t="s">
        <v>63</v>
      </c>
      <c r="E41" s="82" t="s">
        <v>596</v>
      </c>
      <c r="F41" s="82" t="s">
        <v>14</v>
      </c>
      <c r="G41" s="83">
        <v>1471</v>
      </c>
      <c r="H41" s="83">
        <v>1424</v>
      </c>
      <c r="I41" s="82" t="s">
        <v>148</v>
      </c>
      <c r="J41" s="81">
        <v>3</v>
      </c>
      <c r="K41" s="81">
        <v>0</v>
      </c>
      <c r="L41" s="81">
        <v>11</v>
      </c>
      <c r="M41" s="81">
        <v>16.5</v>
      </c>
      <c r="N41" s="35">
        <v>1</v>
      </c>
    </row>
    <row r="42" spans="1:14" ht="17.25" customHeight="1">
      <c r="A42" s="81">
        <v>35</v>
      </c>
      <c r="B42" s="82" t="s">
        <v>584</v>
      </c>
      <c r="C42" s="82"/>
      <c r="D42" s="82" t="s">
        <v>448</v>
      </c>
      <c r="E42" s="82"/>
      <c r="F42" s="82" t="s">
        <v>14</v>
      </c>
      <c r="G42" s="83">
        <v>0</v>
      </c>
      <c r="H42" s="83">
        <v>1483</v>
      </c>
      <c r="I42" s="82" t="s">
        <v>414</v>
      </c>
      <c r="J42" s="81">
        <v>3</v>
      </c>
      <c r="K42" s="81">
        <v>0</v>
      </c>
      <c r="L42" s="81">
        <v>11</v>
      </c>
      <c r="M42" s="81">
        <v>15.5</v>
      </c>
      <c r="N42" s="35">
        <v>1</v>
      </c>
    </row>
    <row r="43" spans="1:14" ht="17.25" customHeight="1">
      <c r="A43" s="81">
        <v>36</v>
      </c>
      <c r="B43" s="82" t="s">
        <v>584</v>
      </c>
      <c r="C43" s="82"/>
      <c r="D43" s="82" t="s">
        <v>54</v>
      </c>
      <c r="E43" s="82" t="s">
        <v>596</v>
      </c>
      <c r="F43" s="82" t="s">
        <v>14</v>
      </c>
      <c r="G43" s="83">
        <v>1583</v>
      </c>
      <c r="H43" s="83">
        <v>1474</v>
      </c>
      <c r="I43" s="82" t="s">
        <v>393</v>
      </c>
      <c r="J43" s="81">
        <v>3</v>
      </c>
      <c r="K43" s="81">
        <v>0</v>
      </c>
      <c r="L43" s="81">
        <v>10</v>
      </c>
      <c r="M43" s="81">
        <v>15</v>
      </c>
      <c r="N43" s="35">
        <v>1</v>
      </c>
    </row>
    <row r="44" spans="1:14" ht="17.25" customHeight="1">
      <c r="A44" s="81">
        <v>37</v>
      </c>
      <c r="B44" s="82" t="s">
        <v>584</v>
      </c>
      <c r="C44" s="82"/>
      <c r="D44" s="82" t="s">
        <v>601</v>
      </c>
      <c r="E44" s="82"/>
      <c r="F44" s="82" t="s">
        <v>14</v>
      </c>
      <c r="G44" s="83">
        <v>0</v>
      </c>
      <c r="H44" s="83">
        <v>1500</v>
      </c>
      <c r="I44" s="82" t="s">
        <v>323</v>
      </c>
      <c r="J44" s="81">
        <v>3</v>
      </c>
      <c r="K44" s="81">
        <v>0</v>
      </c>
      <c r="L44" s="81">
        <v>10</v>
      </c>
      <c r="M44" s="81">
        <v>13</v>
      </c>
      <c r="N44" s="35">
        <v>1</v>
      </c>
    </row>
    <row r="45" spans="1:14" ht="17.25" customHeight="1">
      <c r="A45" s="81"/>
      <c r="B45" s="82" t="s">
        <v>584</v>
      </c>
      <c r="C45" s="82"/>
      <c r="D45" s="82" t="s">
        <v>533</v>
      </c>
      <c r="E45" s="82" t="s">
        <v>602</v>
      </c>
      <c r="F45" s="82" t="s">
        <v>14</v>
      </c>
      <c r="G45" s="83">
        <v>0</v>
      </c>
      <c r="H45" s="83">
        <v>1147</v>
      </c>
      <c r="I45" s="82" t="s">
        <v>393</v>
      </c>
      <c r="J45" s="81">
        <v>3</v>
      </c>
      <c r="K45" s="81">
        <v>0</v>
      </c>
      <c r="L45" s="81">
        <v>10</v>
      </c>
      <c r="M45" s="81">
        <v>13</v>
      </c>
      <c r="N45" s="35">
        <v>1</v>
      </c>
    </row>
    <row r="46" spans="1:14" ht="17.25" customHeight="1">
      <c r="A46" s="81">
        <v>39</v>
      </c>
      <c r="B46" s="82" t="s">
        <v>584</v>
      </c>
      <c r="C46" s="82"/>
      <c r="D46" s="82" t="s">
        <v>603</v>
      </c>
      <c r="E46" s="82"/>
      <c r="F46" s="82" t="s">
        <v>14</v>
      </c>
      <c r="G46" s="83">
        <v>1523</v>
      </c>
      <c r="H46" s="83">
        <v>1537</v>
      </c>
      <c r="I46" s="82" t="s">
        <v>414</v>
      </c>
      <c r="J46" s="81">
        <v>3</v>
      </c>
      <c r="K46" s="81">
        <v>0</v>
      </c>
      <c r="L46" s="81">
        <v>9</v>
      </c>
      <c r="M46" s="81">
        <v>16</v>
      </c>
      <c r="N46" s="35">
        <v>1</v>
      </c>
    </row>
    <row r="47" spans="1:14" ht="17.25" customHeight="1">
      <c r="A47" s="81">
        <v>40</v>
      </c>
      <c r="B47" s="82" t="s">
        <v>584</v>
      </c>
      <c r="C47" s="82"/>
      <c r="D47" s="82" t="s">
        <v>604</v>
      </c>
      <c r="E47" s="82" t="s">
        <v>596</v>
      </c>
      <c r="F47" s="82" t="s">
        <v>14</v>
      </c>
      <c r="G47" s="83">
        <v>1349</v>
      </c>
      <c r="H47" s="83">
        <v>1333</v>
      </c>
      <c r="I47" s="82" t="s">
        <v>182</v>
      </c>
      <c r="J47" s="81">
        <v>3</v>
      </c>
      <c r="K47" s="81">
        <v>0</v>
      </c>
      <c r="L47" s="81">
        <v>6</v>
      </c>
      <c r="M47" s="81">
        <v>10.5</v>
      </c>
      <c r="N47" s="35">
        <v>1</v>
      </c>
    </row>
    <row r="48" spans="1:14" ht="17.25" customHeight="1">
      <c r="A48" s="81">
        <v>41</v>
      </c>
      <c r="B48" s="82" t="s">
        <v>584</v>
      </c>
      <c r="C48" s="82"/>
      <c r="D48" s="82" t="s">
        <v>605</v>
      </c>
      <c r="E48" s="82"/>
      <c r="F48" s="82" t="s">
        <v>14</v>
      </c>
      <c r="G48" s="83">
        <v>0</v>
      </c>
      <c r="H48" s="83">
        <v>1500</v>
      </c>
      <c r="I48" s="82" t="s">
        <v>150</v>
      </c>
      <c r="J48" s="81">
        <v>2.5</v>
      </c>
      <c r="K48" s="81">
        <v>0</v>
      </c>
      <c r="L48" s="81">
        <v>11.5</v>
      </c>
      <c r="M48" s="81">
        <v>16.5</v>
      </c>
      <c r="N48" s="35">
        <v>1</v>
      </c>
    </row>
    <row r="49" spans="1:14" ht="17.25" customHeight="1">
      <c r="A49" s="81">
        <v>42</v>
      </c>
      <c r="B49" s="82" t="s">
        <v>584</v>
      </c>
      <c r="C49" s="82"/>
      <c r="D49" s="82" t="s">
        <v>261</v>
      </c>
      <c r="E49" s="82" t="s">
        <v>596</v>
      </c>
      <c r="F49" s="82" t="s">
        <v>14</v>
      </c>
      <c r="G49" s="83">
        <v>1387</v>
      </c>
      <c r="H49" s="83">
        <v>1360</v>
      </c>
      <c r="I49" s="82" t="s">
        <v>606</v>
      </c>
      <c r="J49" s="81">
        <v>2</v>
      </c>
      <c r="K49" s="81">
        <v>0</v>
      </c>
      <c r="L49" s="81">
        <v>10</v>
      </c>
      <c r="M49" s="81">
        <v>16</v>
      </c>
      <c r="N49" s="35">
        <v>1</v>
      </c>
    </row>
    <row r="50" spans="1:14" ht="17.25" customHeight="1">
      <c r="A50" s="81">
        <v>43</v>
      </c>
      <c r="B50" s="82" t="s">
        <v>584</v>
      </c>
      <c r="C50" s="82"/>
      <c r="D50" s="82" t="s">
        <v>607</v>
      </c>
      <c r="E50" s="82" t="s">
        <v>596</v>
      </c>
      <c r="F50" s="82" t="s">
        <v>14</v>
      </c>
      <c r="G50" s="83">
        <v>0</v>
      </c>
      <c r="H50" s="83">
        <v>1500</v>
      </c>
      <c r="I50" s="82" t="s">
        <v>150</v>
      </c>
      <c r="J50" s="81">
        <v>2</v>
      </c>
      <c r="K50" s="81">
        <v>0</v>
      </c>
      <c r="L50" s="81">
        <v>9</v>
      </c>
      <c r="M50" s="81">
        <v>13</v>
      </c>
      <c r="N50" s="35">
        <v>1</v>
      </c>
    </row>
    <row r="51" spans="1:14" ht="17.25" customHeight="1">
      <c r="A51" s="81">
        <v>44</v>
      </c>
      <c r="B51" s="82" t="s">
        <v>584</v>
      </c>
      <c r="C51" s="82"/>
      <c r="D51" s="82" t="s">
        <v>530</v>
      </c>
      <c r="E51" s="82"/>
      <c r="F51" s="82" t="s">
        <v>14</v>
      </c>
      <c r="G51" s="83">
        <v>0</v>
      </c>
      <c r="H51" s="83">
        <v>1463</v>
      </c>
      <c r="I51" s="82" t="s">
        <v>393</v>
      </c>
      <c r="J51" s="81">
        <v>2</v>
      </c>
      <c r="K51" s="81">
        <v>0</v>
      </c>
      <c r="L51" s="81">
        <v>7</v>
      </c>
      <c r="M51" s="81">
        <v>14</v>
      </c>
      <c r="N51" s="35">
        <v>1</v>
      </c>
    </row>
    <row r="52" spans="1:14" ht="17.25" customHeight="1">
      <c r="A52" s="81"/>
      <c r="B52" s="82" t="s">
        <v>584</v>
      </c>
      <c r="C52" s="82"/>
      <c r="D52" s="82" t="s">
        <v>608</v>
      </c>
      <c r="E52" s="82"/>
      <c r="F52" s="82" t="s">
        <v>14</v>
      </c>
      <c r="G52" s="83">
        <v>0</v>
      </c>
      <c r="H52" s="83">
        <v>1455</v>
      </c>
      <c r="I52" s="82" t="s">
        <v>414</v>
      </c>
      <c r="J52" s="81">
        <v>2</v>
      </c>
      <c r="K52" s="81">
        <v>0</v>
      </c>
      <c r="L52" s="81">
        <v>7</v>
      </c>
      <c r="M52" s="81">
        <v>14</v>
      </c>
      <c r="N52" s="35">
        <v>1</v>
      </c>
    </row>
    <row r="53" spans="1:14" ht="17.25" customHeight="1">
      <c r="A53" s="81">
        <v>46</v>
      </c>
      <c r="B53" s="82" t="s">
        <v>584</v>
      </c>
      <c r="C53" s="82"/>
      <c r="D53" s="82" t="s">
        <v>609</v>
      </c>
      <c r="E53" s="82"/>
      <c r="F53" s="82" t="s">
        <v>14</v>
      </c>
      <c r="G53" s="83">
        <v>0</v>
      </c>
      <c r="H53" s="83">
        <v>1500</v>
      </c>
      <c r="I53" s="82" t="s">
        <v>610</v>
      </c>
      <c r="J53" s="81">
        <v>2</v>
      </c>
      <c r="K53" s="81">
        <v>0</v>
      </c>
      <c r="L53" s="81">
        <v>7</v>
      </c>
      <c r="M53" s="81">
        <v>12.5</v>
      </c>
      <c r="N53" s="35">
        <v>1</v>
      </c>
    </row>
    <row r="54" spans="1:14" ht="17.25" customHeight="1">
      <c r="A54" s="81">
        <v>47</v>
      </c>
      <c r="B54" s="82" t="s">
        <v>584</v>
      </c>
      <c r="C54" s="82"/>
      <c r="D54" s="82" t="s">
        <v>611</v>
      </c>
      <c r="E54" s="82" t="s">
        <v>599</v>
      </c>
      <c r="F54" s="82" t="s">
        <v>14</v>
      </c>
      <c r="G54" s="83">
        <v>0</v>
      </c>
      <c r="H54" s="83">
        <v>1160</v>
      </c>
      <c r="I54" s="82" t="s">
        <v>393</v>
      </c>
      <c r="J54" s="81">
        <v>2</v>
      </c>
      <c r="K54" s="81">
        <v>0</v>
      </c>
      <c r="L54" s="81">
        <v>7</v>
      </c>
      <c r="M54" s="81">
        <v>12</v>
      </c>
      <c r="N54" s="35">
        <v>1</v>
      </c>
    </row>
    <row r="55" spans="1:14" ht="17.25" customHeight="1">
      <c r="A55" s="81">
        <v>48</v>
      </c>
      <c r="B55" s="82" t="s">
        <v>584</v>
      </c>
      <c r="C55" s="82"/>
      <c r="D55" s="82" t="s">
        <v>612</v>
      </c>
      <c r="E55" s="82" t="s">
        <v>599</v>
      </c>
      <c r="F55" s="82" t="s">
        <v>14</v>
      </c>
      <c r="G55" s="83">
        <v>0</v>
      </c>
      <c r="H55" s="83">
        <v>1103</v>
      </c>
      <c r="I55" s="82" t="s">
        <v>587</v>
      </c>
      <c r="J55" s="81">
        <v>2</v>
      </c>
      <c r="K55" s="81">
        <v>0</v>
      </c>
      <c r="L55" s="81">
        <v>6</v>
      </c>
      <c r="M55" s="81">
        <v>13</v>
      </c>
      <c r="N55" s="35">
        <v>1</v>
      </c>
    </row>
    <row r="56" spans="1:14" ht="17.25" customHeight="1">
      <c r="A56" s="81">
        <v>49</v>
      </c>
      <c r="B56" s="82" t="s">
        <v>584</v>
      </c>
      <c r="C56" s="82"/>
      <c r="D56" s="82" t="s">
        <v>263</v>
      </c>
      <c r="E56" s="82" t="s">
        <v>596</v>
      </c>
      <c r="F56" s="82" t="s">
        <v>14</v>
      </c>
      <c r="G56" s="83">
        <v>1526</v>
      </c>
      <c r="H56" s="83">
        <v>1384</v>
      </c>
      <c r="I56" s="82" t="s">
        <v>393</v>
      </c>
      <c r="J56" s="81">
        <v>2</v>
      </c>
      <c r="K56" s="81">
        <v>0</v>
      </c>
      <c r="L56" s="81">
        <v>4</v>
      </c>
      <c r="M56" s="81">
        <v>12</v>
      </c>
      <c r="N56" s="35">
        <v>1</v>
      </c>
    </row>
    <row r="57" spans="1:14" ht="17.25" customHeight="1">
      <c r="A57" s="81">
        <v>50</v>
      </c>
      <c r="B57" s="82" t="s">
        <v>584</v>
      </c>
      <c r="C57" s="82"/>
      <c r="D57" s="82" t="s">
        <v>613</v>
      </c>
      <c r="E57" s="82"/>
      <c r="F57" s="82" t="s">
        <v>14</v>
      </c>
      <c r="G57" s="83">
        <v>0</v>
      </c>
      <c r="H57" s="83">
        <v>1345</v>
      </c>
      <c r="I57" s="82" t="s">
        <v>148</v>
      </c>
      <c r="J57" s="81">
        <v>1.5</v>
      </c>
      <c r="K57" s="81">
        <v>0</v>
      </c>
      <c r="L57" s="81">
        <v>3.5</v>
      </c>
      <c r="M57" s="81">
        <v>13.5</v>
      </c>
      <c r="N57" s="35">
        <v>1</v>
      </c>
    </row>
    <row r="58" spans="1:14" ht="17.25" customHeight="1">
      <c r="A58" s="81">
        <v>51</v>
      </c>
      <c r="B58" s="82" t="s">
        <v>584</v>
      </c>
      <c r="C58" s="82"/>
      <c r="D58" s="82" t="s">
        <v>614</v>
      </c>
      <c r="E58" s="82" t="s">
        <v>602</v>
      </c>
      <c r="F58" s="82" t="s">
        <v>14</v>
      </c>
      <c r="G58" s="83">
        <v>0</v>
      </c>
      <c r="H58" s="83">
        <v>1039</v>
      </c>
      <c r="I58" s="82" t="s">
        <v>159</v>
      </c>
      <c r="J58" s="81">
        <v>1</v>
      </c>
      <c r="K58" s="81">
        <v>0</v>
      </c>
      <c r="L58" s="81">
        <v>7</v>
      </c>
      <c r="M58" s="81">
        <v>16</v>
      </c>
      <c r="N58" s="35">
        <v>1</v>
      </c>
    </row>
    <row r="59" spans="1:14" ht="17.25" customHeight="1">
      <c r="A59" s="81">
        <v>52</v>
      </c>
      <c r="B59" s="82" t="s">
        <v>584</v>
      </c>
      <c r="C59" s="82"/>
      <c r="D59" s="82" t="s">
        <v>615</v>
      </c>
      <c r="E59" s="82" t="s">
        <v>599</v>
      </c>
      <c r="F59" s="82" t="s">
        <v>14</v>
      </c>
      <c r="G59" s="83">
        <v>0</v>
      </c>
      <c r="H59" s="83">
        <v>1150</v>
      </c>
      <c r="I59" s="82" t="s">
        <v>616</v>
      </c>
      <c r="J59" s="81">
        <v>1</v>
      </c>
      <c r="K59" s="81">
        <v>0</v>
      </c>
      <c r="L59" s="81">
        <v>4</v>
      </c>
      <c r="M59" s="81">
        <v>12.5</v>
      </c>
      <c r="N59" s="35">
        <v>1</v>
      </c>
    </row>
    <row r="60" spans="1:14" ht="17.25" customHeight="1">
      <c r="A60" s="81">
        <v>53</v>
      </c>
      <c r="B60" s="82" t="s">
        <v>584</v>
      </c>
      <c r="C60" s="82"/>
      <c r="D60" s="82" t="s">
        <v>617</v>
      </c>
      <c r="E60" s="82"/>
      <c r="F60" s="82" t="s">
        <v>14</v>
      </c>
      <c r="G60" s="83">
        <v>1345</v>
      </c>
      <c r="H60" s="83">
        <v>1500</v>
      </c>
      <c r="I60" s="82" t="s">
        <v>159</v>
      </c>
      <c r="J60" s="81">
        <v>0</v>
      </c>
      <c r="K60" s="81">
        <v>0</v>
      </c>
      <c r="L60" s="81">
        <v>0</v>
      </c>
      <c r="M60" s="81">
        <v>12.5</v>
      </c>
      <c r="N60" s="245">
        <v>1</v>
      </c>
    </row>
    <row r="61" ht="15">
      <c r="N61" s="88"/>
    </row>
    <row r="62" spans="1:14" ht="15">
      <c r="A62" s="76" t="s">
        <v>113</v>
      </c>
      <c r="N62" s="88"/>
    </row>
    <row r="63" spans="1:14" ht="15">
      <c r="A63" s="84" t="s">
        <v>324</v>
      </c>
      <c r="N63" s="88"/>
    </row>
    <row r="64" spans="1:14" ht="15">
      <c r="A64" s="84" t="s">
        <v>618</v>
      </c>
      <c r="N64" s="88"/>
    </row>
    <row r="65" spans="1:14" ht="15">
      <c r="A65" s="84" t="s">
        <v>116</v>
      </c>
      <c r="N65" s="88"/>
    </row>
    <row r="66" ht="15">
      <c r="N66" s="88"/>
    </row>
    <row r="67" spans="1:14" ht="15">
      <c r="A67" s="85" t="s">
        <v>619</v>
      </c>
      <c r="N67" s="88"/>
    </row>
    <row r="68" ht="15">
      <c r="A68" s="75" t="s">
        <v>118</v>
      </c>
    </row>
  </sheetData>
  <sheetProtection/>
  <hyperlinks>
    <hyperlink ref="A1:M1" r:id="rId1" display="http://chess-results.com/"/>
    <hyperlink ref="A67:M67" r:id="rId2" display="http://chess-results.com/tnr101169.aspx?lan=10"/>
    <hyperlink ref="A68:M68" r:id="rId3" display="http://chess-results.com/"/>
  </hyperlinks>
  <printOptions/>
  <pageMargins left="0.7" right="0.7" top="0.75" bottom="0.75" header="0.3" footer="0.3"/>
  <pageSetup orientation="portrait" paperSize="9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J26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6.8515625" style="45" customWidth="1"/>
    <col min="2" max="2" width="4.7109375" style="47" bestFit="1" customWidth="1"/>
    <col min="3" max="3" width="31.57421875" style="45" customWidth="1"/>
    <col min="4" max="4" width="5.57421875" style="102" bestFit="1" customWidth="1"/>
    <col min="5" max="5" width="4.7109375" style="47" customWidth="1"/>
    <col min="6" max="6" width="23.28125" style="45" customWidth="1"/>
    <col min="7" max="7" width="5.7109375" style="46" customWidth="1"/>
    <col min="8" max="8" width="6.421875" style="45" customWidth="1"/>
    <col min="9" max="9" width="5.7109375" style="45" customWidth="1"/>
    <col min="10" max="10" width="6.57421875" style="45" customWidth="1"/>
    <col min="11" max="11" width="5.7109375" style="46" customWidth="1"/>
    <col min="12" max="14" width="6.421875" style="45" customWidth="1"/>
    <col min="15" max="15" width="6.421875" style="100" customWidth="1"/>
    <col min="16" max="16" width="6.421875" style="45" customWidth="1"/>
    <col min="17" max="17" width="6.421875" style="46" customWidth="1"/>
    <col min="18" max="25" width="6.421875" style="45" customWidth="1"/>
    <col min="26" max="30" width="7.00390625" style="45" customWidth="1"/>
    <col min="31" max="31" width="11.421875" style="46" customWidth="1"/>
    <col min="32" max="32" width="11.421875" style="45" customWidth="1"/>
    <col min="33" max="33" width="11.421875" style="247" customWidth="1"/>
    <col min="34" max="34" width="11.421875" style="45" customWidth="1"/>
    <col min="35" max="35" width="11.421875" style="47" customWidth="1"/>
    <col min="36" max="36" width="11.421875" style="251" customWidth="1"/>
    <col min="37" max="16384" width="11.421875" style="45" customWidth="1"/>
  </cols>
  <sheetData>
    <row r="1" ht="15">
      <c r="A1" s="58" t="s">
        <v>0</v>
      </c>
    </row>
    <row r="3" ht="15">
      <c r="A3" s="59" t="s">
        <v>625</v>
      </c>
    </row>
    <row r="4" ht="15">
      <c r="A4" s="60"/>
    </row>
    <row r="6" ht="15">
      <c r="A6" s="59"/>
    </row>
    <row r="7" spans="1:36" ht="24" customHeight="1">
      <c r="A7" s="68" t="s">
        <v>4</v>
      </c>
      <c r="B7" s="73"/>
      <c r="C7" s="122" t="s">
        <v>5</v>
      </c>
      <c r="D7" s="73" t="s">
        <v>6</v>
      </c>
      <c r="E7" s="73" t="s">
        <v>7</v>
      </c>
      <c r="F7" s="122" t="s">
        <v>8</v>
      </c>
      <c r="G7" s="71" t="s">
        <v>288</v>
      </c>
      <c r="H7" s="72" t="s">
        <v>289</v>
      </c>
      <c r="I7" s="73" t="s">
        <v>290</v>
      </c>
      <c r="J7" s="72" t="s">
        <v>291</v>
      </c>
      <c r="K7" s="71" t="s">
        <v>292</v>
      </c>
      <c r="L7" s="72" t="s">
        <v>293</v>
      </c>
      <c r="M7" s="71" t="s">
        <v>327</v>
      </c>
      <c r="N7" s="72" t="s">
        <v>326</v>
      </c>
      <c r="O7" s="71" t="s">
        <v>405</v>
      </c>
      <c r="P7" s="72" t="s">
        <v>406</v>
      </c>
      <c r="Q7" s="71" t="s">
        <v>407</v>
      </c>
      <c r="R7" s="72" t="s">
        <v>408</v>
      </c>
      <c r="S7" s="72" t="s">
        <v>479</v>
      </c>
      <c r="T7" s="72" t="s">
        <v>480</v>
      </c>
      <c r="U7" s="72" t="s">
        <v>484</v>
      </c>
      <c r="V7" s="72" t="s">
        <v>481</v>
      </c>
      <c r="W7" s="72" t="s">
        <v>485</v>
      </c>
      <c r="X7" s="72" t="s">
        <v>482</v>
      </c>
      <c r="Y7" s="72" t="s">
        <v>486</v>
      </c>
      <c r="Z7" s="72" t="s">
        <v>483</v>
      </c>
      <c r="AA7" s="72" t="s">
        <v>525</v>
      </c>
      <c r="AB7" s="72" t="s">
        <v>526</v>
      </c>
      <c r="AC7" s="72" t="s">
        <v>535</v>
      </c>
      <c r="AD7" s="72" t="s">
        <v>536</v>
      </c>
      <c r="AE7" s="246" t="s">
        <v>621</v>
      </c>
      <c r="AF7" s="74" t="s">
        <v>622</v>
      </c>
      <c r="AG7" s="248" t="s">
        <v>623</v>
      </c>
      <c r="AH7" s="74" t="s">
        <v>624</v>
      </c>
      <c r="AI7" s="72" t="s">
        <v>294</v>
      </c>
      <c r="AJ7" s="72" t="s">
        <v>295</v>
      </c>
    </row>
    <row r="8" spans="1:36" ht="12.75">
      <c r="A8" s="293">
        <v>1</v>
      </c>
      <c r="B8" s="311" t="s">
        <v>487</v>
      </c>
      <c r="C8" s="301" t="s">
        <v>331</v>
      </c>
      <c r="D8" s="240" t="s">
        <v>14</v>
      </c>
      <c r="E8" s="240">
        <v>2079</v>
      </c>
      <c r="F8" s="255" t="s">
        <v>332</v>
      </c>
      <c r="G8" s="196"/>
      <c r="H8" s="203"/>
      <c r="I8" s="203"/>
      <c r="J8" s="203"/>
      <c r="K8" s="196"/>
      <c r="L8" s="203"/>
      <c r="M8" s="203"/>
      <c r="N8" s="203"/>
      <c r="O8" s="196">
        <v>7</v>
      </c>
      <c r="P8" s="195">
        <v>20</v>
      </c>
      <c r="Q8" s="198">
        <v>7</v>
      </c>
      <c r="R8" s="195">
        <v>20</v>
      </c>
      <c r="S8" s="196">
        <v>6</v>
      </c>
      <c r="T8" s="200">
        <v>17</v>
      </c>
      <c r="U8" s="195"/>
      <c r="V8" s="195"/>
      <c r="W8" s="195"/>
      <c r="X8" s="195"/>
      <c r="Y8" s="195"/>
      <c r="Z8" s="195"/>
      <c r="AA8" s="158">
        <v>6.5</v>
      </c>
      <c r="AB8" s="162">
        <v>20</v>
      </c>
      <c r="AC8" s="158">
        <v>6</v>
      </c>
      <c r="AD8" s="162">
        <v>20</v>
      </c>
      <c r="AE8" s="168"/>
      <c r="AF8" s="169"/>
      <c r="AG8" s="288">
        <v>5.5</v>
      </c>
      <c r="AH8" s="162">
        <v>15</v>
      </c>
      <c r="AI8" s="196">
        <f aca="true" t="shared" si="0" ref="AI8:AJ71">G8+I8+K8+M8+O8+Q8+S8+U8+W8+Y8+AA8+AC8+AE8+AG8</f>
        <v>38</v>
      </c>
      <c r="AJ8" s="200">
        <f t="shared" si="0"/>
        <v>112</v>
      </c>
    </row>
    <row r="9" spans="1:36" ht="12.75">
      <c r="A9" s="294">
        <f>A8+1</f>
        <v>2</v>
      </c>
      <c r="B9" s="311" t="s">
        <v>487</v>
      </c>
      <c r="C9" s="302" t="s">
        <v>29</v>
      </c>
      <c r="D9" s="170" t="s">
        <v>14</v>
      </c>
      <c r="E9" s="170">
        <v>1908</v>
      </c>
      <c r="F9" s="254" t="s">
        <v>30</v>
      </c>
      <c r="G9" s="192">
        <v>5</v>
      </c>
      <c r="H9" s="193">
        <v>7</v>
      </c>
      <c r="I9" s="160">
        <v>6</v>
      </c>
      <c r="J9" s="194">
        <v>20</v>
      </c>
      <c r="K9" s="192">
        <v>5.5</v>
      </c>
      <c r="L9" s="195">
        <v>12</v>
      </c>
      <c r="M9" s="192">
        <v>4</v>
      </c>
      <c r="N9" s="195">
        <v>2</v>
      </c>
      <c r="O9" s="202"/>
      <c r="P9" s="195"/>
      <c r="Q9" s="198">
        <v>5</v>
      </c>
      <c r="R9" s="195">
        <v>12</v>
      </c>
      <c r="S9" s="196">
        <v>4.5</v>
      </c>
      <c r="T9" s="200">
        <v>15</v>
      </c>
      <c r="U9" s="195"/>
      <c r="V9" s="195"/>
      <c r="W9" s="195"/>
      <c r="X9" s="195"/>
      <c r="Y9" s="196">
        <v>5</v>
      </c>
      <c r="Z9" s="200">
        <v>12</v>
      </c>
      <c r="AA9" s="158">
        <v>5</v>
      </c>
      <c r="AB9" s="162">
        <v>12</v>
      </c>
      <c r="AC9" s="158">
        <v>4</v>
      </c>
      <c r="AD9" s="162">
        <v>6</v>
      </c>
      <c r="AE9" s="198">
        <v>4.5</v>
      </c>
      <c r="AF9" s="162">
        <v>3</v>
      </c>
      <c r="AG9" s="288">
        <v>5</v>
      </c>
      <c r="AH9" s="162">
        <v>9</v>
      </c>
      <c r="AI9" s="196">
        <f t="shared" si="0"/>
        <v>53.5</v>
      </c>
      <c r="AJ9" s="200">
        <f t="shared" si="0"/>
        <v>110</v>
      </c>
    </row>
    <row r="10" spans="1:36" ht="12.75">
      <c r="A10" s="295">
        <f aca="true" t="shared" si="1" ref="A10:A73">A9+1</f>
        <v>3</v>
      </c>
      <c r="B10" s="311"/>
      <c r="C10" s="302" t="s">
        <v>214</v>
      </c>
      <c r="D10" s="170" t="s">
        <v>14</v>
      </c>
      <c r="E10" s="170">
        <v>2003</v>
      </c>
      <c r="F10" s="254" t="s">
        <v>19</v>
      </c>
      <c r="G10" s="196"/>
      <c r="H10" s="206"/>
      <c r="I10" s="206"/>
      <c r="J10" s="206"/>
      <c r="K10" s="192">
        <v>5</v>
      </c>
      <c r="L10" s="195">
        <v>10</v>
      </c>
      <c r="M10" s="192">
        <v>4</v>
      </c>
      <c r="N10" s="195">
        <v>5</v>
      </c>
      <c r="O10" s="196">
        <v>6</v>
      </c>
      <c r="P10" s="195">
        <v>17</v>
      </c>
      <c r="Q10" s="202"/>
      <c r="R10" s="195"/>
      <c r="S10" s="195"/>
      <c r="T10" s="195"/>
      <c r="U10" s="195"/>
      <c r="V10" s="195"/>
      <c r="W10" s="196">
        <v>6</v>
      </c>
      <c r="X10" s="200">
        <v>20</v>
      </c>
      <c r="Y10" s="196">
        <v>5.5</v>
      </c>
      <c r="Z10" s="200">
        <v>17</v>
      </c>
      <c r="AA10" s="158">
        <v>4.5</v>
      </c>
      <c r="AB10" s="162">
        <v>5</v>
      </c>
      <c r="AC10" s="158">
        <v>5.5</v>
      </c>
      <c r="AD10" s="162">
        <v>17</v>
      </c>
      <c r="AE10" s="168"/>
      <c r="AF10" s="169"/>
      <c r="AG10" s="288">
        <v>5</v>
      </c>
      <c r="AH10" s="162">
        <v>10</v>
      </c>
      <c r="AI10" s="196">
        <f t="shared" si="0"/>
        <v>41.5</v>
      </c>
      <c r="AJ10" s="200">
        <f t="shared" si="0"/>
        <v>101</v>
      </c>
    </row>
    <row r="11" spans="1:36" ht="12.75">
      <c r="A11" s="296">
        <f t="shared" si="1"/>
        <v>4</v>
      </c>
      <c r="B11" s="311"/>
      <c r="C11" s="302" t="s">
        <v>24</v>
      </c>
      <c r="D11" s="170" t="s">
        <v>14</v>
      </c>
      <c r="E11" s="170">
        <v>1837</v>
      </c>
      <c r="F11" s="254" t="s">
        <v>17</v>
      </c>
      <c r="G11" s="192">
        <v>5</v>
      </c>
      <c r="H11" s="193">
        <v>10</v>
      </c>
      <c r="I11" s="160">
        <v>6</v>
      </c>
      <c r="J11" s="194">
        <v>17</v>
      </c>
      <c r="K11" s="192">
        <v>5</v>
      </c>
      <c r="L11" s="195">
        <v>9</v>
      </c>
      <c r="M11" s="192"/>
      <c r="N11" s="195"/>
      <c r="O11" s="196">
        <v>4</v>
      </c>
      <c r="P11" s="195">
        <v>6</v>
      </c>
      <c r="Q11" s="198">
        <v>5</v>
      </c>
      <c r="R11" s="195">
        <v>15</v>
      </c>
      <c r="S11" s="195"/>
      <c r="T11" s="195"/>
      <c r="U11" s="196">
        <v>4.5</v>
      </c>
      <c r="V11" s="200">
        <v>9</v>
      </c>
      <c r="W11" s="195"/>
      <c r="X11" s="195"/>
      <c r="Y11" s="195"/>
      <c r="Z11" s="195"/>
      <c r="AA11" s="202"/>
      <c r="AB11" s="195"/>
      <c r="AC11" s="195"/>
      <c r="AD11" s="195"/>
      <c r="AE11" s="198">
        <v>5.5</v>
      </c>
      <c r="AF11" s="162">
        <v>15</v>
      </c>
      <c r="AG11" s="288">
        <v>5</v>
      </c>
      <c r="AH11" s="162">
        <v>13</v>
      </c>
      <c r="AI11" s="196">
        <f t="shared" si="0"/>
        <v>40</v>
      </c>
      <c r="AJ11" s="200">
        <f t="shared" si="0"/>
        <v>94</v>
      </c>
    </row>
    <row r="12" spans="1:36" ht="12.75">
      <c r="A12" s="296">
        <f t="shared" si="1"/>
        <v>5</v>
      </c>
      <c r="B12" s="311"/>
      <c r="C12" s="302" t="s">
        <v>467</v>
      </c>
      <c r="D12" s="170" t="s">
        <v>14</v>
      </c>
      <c r="E12" s="170">
        <v>1500</v>
      </c>
      <c r="F12" s="254" t="s">
        <v>140</v>
      </c>
      <c r="G12" s="196"/>
      <c r="H12" s="206"/>
      <c r="I12" s="206"/>
      <c r="J12" s="206"/>
      <c r="K12" s="192">
        <v>5</v>
      </c>
      <c r="L12" s="195">
        <v>11</v>
      </c>
      <c r="M12" s="192"/>
      <c r="N12" s="195"/>
      <c r="O12" s="202"/>
      <c r="P12" s="195"/>
      <c r="Q12" s="202"/>
      <c r="R12" s="195"/>
      <c r="S12" s="195"/>
      <c r="T12" s="195"/>
      <c r="U12" s="196">
        <v>5.5</v>
      </c>
      <c r="V12" s="200">
        <v>20</v>
      </c>
      <c r="W12" s="196">
        <v>5</v>
      </c>
      <c r="X12" s="200">
        <v>12</v>
      </c>
      <c r="Y12" s="196">
        <v>4.5</v>
      </c>
      <c r="Z12" s="200">
        <v>10</v>
      </c>
      <c r="AA12" s="158">
        <v>4</v>
      </c>
      <c r="AB12" s="162">
        <v>1</v>
      </c>
      <c r="AC12" s="158">
        <v>5.5</v>
      </c>
      <c r="AD12" s="162">
        <v>15</v>
      </c>
      <c r="AE12" s="198">
        <v>4.5</v>
      </c>
      <c r="AF12" s="162">
        <v>6</v>
      </c>
      <c r="AG12" s="292"/>
      <c r="AH12" s="169"/>
      <c r="AI12" s="196">
        <f t="shared" si="0"/>
        <v>34</v>
      </c>
      <c r="AJ12" s="200">
        <f t="shared" si="0"/>
        <v>75</v>
      </c>
    </row>
    <row r="13" spans="1:36" ht="12.75">
      <c r="A13" s="296">
        <f t="shared" si="1"/>
        <v>6</v>
      </c>
      <c r="B13" s="311"/>
      <c r="C13" s="302" t="s">
        <v>44</v>
      </c>
      <c r="D13" s="170" t="s">
        <v>14</v>
      </c>
      <c r="E13" s="170">
        <v>1803</v>
      </c>
      <c r="F13" s="254" t="s">
        <v>30</v>
      </c>
      <c r="G13" s="192">
        <v>4.5</v>
      </c>
      <c r="H13" s="193">
        <v>1</v>
      </c>
      <c r="I13" s="160">
        <v>3</v>
      </c>
      <c r="J13" s="194">
        <v>1</v>
      </c>
      <c r="K13" s="192">
        <v>5</v>
      </c>
      <c r="L13" s="195">
        <v>3</v>
      </c>
      <c r="M13" s="192">
        <v>5</v>
      </c>
      <c r="N13" s="195">
        <v>10</v>
      </c>
      <c r="O13" s="202"/>
      <c r="P13" s="195"/>
      <c r="Q13" s="202"/>
      <c r="R13" s="195"/>
      <c r="S13" s="196">
        <v>4</v>
      </c>
      <c r="T13" s="200">
        <v>12</v>
      </c>
      <c r="U13" s="196">
        <v>4</v>
      </c>
      <c r="V13" s="200">
        <v>7</v>
      </c>
      <c r="W13" s="195"/>
      <c r="X13" s="195"/>
      <c r="Y13" s="196">
        <v>4.5</v>
      </c>
      <c r="Z13" s="200">
        <v>4</v>
      </c>
      <c r="AA13" s="158">
        <v>5.5</v>
      </c>
      <c r="AB13" s="162">
        <v>15</v>
      </c>
      <c r="AC13" s="158">
        <v>4.5</v>
      </c>
      <c r="AD13" s="162">
        <v>11</v>
      </c>
      <c r="AE13" s="198">
        <v>5</v>
      </c>
      <c r="AF13" s="162">
        <v>7</v>
      </c>
      <c r="AG13" s="292"/>
      <c r="AH13" s="169"/>
      <c r="AI13" s="196">
        <f t="shared" si="0"/>
        <v>45</v>
      </c>
      <c r="AJ13" s="200">
        <f t="shared" si="0"/>
        <v>71</v>
      </c>
    </row>
    <row r="14" spans="1:36" ht="12.75">
      <c r="A14" s="296">
        <f t="shared" si="1"/>
        <v>7</v>
      </c>
      <c r="B14" s="311"/>
      <c r="C14" s="302" t="s">
        <v>39</v>
      </c>
      <c r="D14" s="170" t="s">
        <v>14</v>
      </c>
      <c r="E14" s="170">
        <v>1773</v>
      </c>
      <c r="F14" s="254" t="s">
        <v>26</v>
      </c>
      <c r="G14" s="192">
        <v>4.5</v>
      </c>
      <c r="H14" s="193">
        <v>1</v>
      </c>
      <c r="I14" s="160">
        <v>4.5</v>
      </c>
      <c r="J14" s="194">
        <v>7</v>
      </c>
      <c r="K14" s="196"/>
      <c r="L14" s="203"/>
      <c r="M14" s="196">
        <v>5.5</v>
      </c>
      <c r="N14" s="195">
        <v>17</v>
      </c>
      <c r="O14" s="202"/>
      <c r="P14" s="195"/>
      <c r="Q14" s="198">
        <v>5.5</v>
      </c>
      <c r="R14" s="195">
        <v>17</v>
      </c>
      <c r="S14" s="196">
        <v>3.5</v>
      </c>
      <c r="T14" s="200">
        <v>9</v>
      </c>
      <c r="U14" s="196">
        <v>5.5</v>
      </c>
      <c r="V14" s="200">
        <v>17</v>
      </c>
      <c r="W14" s="195"/>
      <c r="X14" s="195"/>
      <c r="Y14" s="195"/>
      <c r="Z14" s="195"/>
      <c r="AA14" s="202"/>
      <c r="AB14" s="195"/>
      <c r="AC14" s="195"/>
      <c r="AD14" s="195"/>
      <c r="AE14" s="198">
        <v>4</v>
      </c>
      <c r="AF14" s="162">
        <v>1</v>
      </c>
      <c r="AG14" s="288">
        <v>4.5</v>
      </c>
      <c r="AH14" s="162">
        <v>2</v>
      </c>
      <c r="AI14" s="196">
        <f t="shared" si="0"/>
        <v>37.5</v>
      </c>
      <c r="AJ14" s="200">
        <f t="shared" si="0"/>
        <v>71</v>
      </c>
    </row>
    <row r="15" spans="1:36" ht="12.75">
      <c r="A15" s="296">
        <f t="shared" si="1"/>
        <v>8</v>
      </c>
      <c r="B15" s="311"/>
      <c r="C15" s="302" t="s">
        <v>226</v>
      </c>
      <c r="D15" s="170" t="s">
        <v>14</v>
      </c>
      <c r="E15" s="170">
        <v>1780</v>
      </c>
      <c r="F15" s="254" t="s">
        <v>36</v>
      </c>
      <c r="G15" s="196"/>
      <c r="H15" s="206"/>
      <c r="I15" s="160">
        <v>3.5</v>
      </c>
      <c r="J15" s="194">
        <v>1</v>
      </c>
      <c r="K15" s="192">
        <v>4.5</v>
      </c>
      <c r="L15" s="195">
        <v>1</v>
      </c>
      <c r="M15" s="192">
        <v>4</v>
      </c>
      <c r="N15" s="195">
        <v>1</v>
      </c>
      <c r="O15" s="196">
        <v>5</v>
      </c>
      <c r="P15" s="195">
        <v>12</v>
      </c>
      <c r="Q15" s="198">
        <v>5</v>
      </c>
      <c r="R15" s="195">
        <v>13</v>
      </c>
      <c r="S15" s="195"/>
      <c r="T15" s="195"/>
      <c r="U15" s="195"/>
      <c r="V15" s="195"/>
      <c r="W15" s="196">
        <v>5.5</v>
      </c>
      <c r="X15" s="200">
        <v>15</v>
      </c>
      <c r="Y15" s="196">
        <v>4</v>
      </c>
      <c r="Z15" s="200">
        <v>1</v>
      </c>
      <c r="AA15" s="158">
        <v>4</v>
      </c>
      <c r="AB15" s="162">
        <v>2</v>
      </c>
      <c r="AC15" s="158">
        <v>5.5</v>
      </c>
      <c r="AD15" s="162">
        <v>13</v>
      </c>
      <c r="AE15" s="198">
        <v>5</v>
      </c>
      <c r="AF15" s="162">
        <v>9</v>
      </c>
      <c r="AG15" s="288">
        <v>4</v>
      </c>
      <c r="AH15" s="162">
        <v>1</v>
      </c>
      <c r="AI15" s="196">
        <f t="shared" si="0"/>
        <v>50</v>
      </c>
      <c r="AJ15" s="200">
        <f t="shared" si="0"/>
        <v>69</v>
      </c>
    </row>
    <row r="16" spans="1:36" ht="12.75">
      <c r="A16" s="297">
        <f t="shared" si="1"/>
        <v>9</v>
      </c>
      <c r="B16" s="312"/>
      <c r="C16" s="303" t="s">
        <v>16</v>
      </c>
      <c r="D16" s="256" t="s">
        <v>14</v>
      </c>
      <c r="E16" s="256">
        <v>1967</v>
      </c>
      <c r="F16" s="257" t="s">
        <v>17</v>
      </c>
      <c r="G16" s="258">
        <v>6</v>
      </c>
      <c r="H16" s="259">
        <v>17</v>
      </c>
      <c r="I16" s="260">
        <v>0</v>
      </c>
      <c r="J16" s="261">
        <v>1</v>
      </c>
      <c r="K16" s="263"/>
      <c r="L16" s="286"/>
      <c r="M16" s="263">
        <v>5</v>
      </c>
      <c r="N16" s="262">
        <v>12</v>
      </c>
      <c r="O16" s="282"/>
      <c r="P16" s="262"/>
      <c r="Q16" s="282"/>
      <c r="R16" s="262"/>
      <c r="S16" s="263">
        <v>4.5</v>
      </c>
      <c r="T16" s="265">
        <v>13</v>
      </c>
      <c r="U16" s="263">
        <v>5</v>
      </c>
      <c r="V16" s="265">
        <v>13</v>
      </c>
      <c r="W16" s="262"/>
      <c r="X16" s="262"/>
      <c r="Y16" s="262"/>
      <c r="Z16" s="262"/>
      <c r="AA16" s="282"/>
      <c r="AB16" s="262"/>
      <c r="AC16" s="262"/>
      <c r="AD16" s="262"/>
      <c r="AE16" s="264">
        <v>5.5</v>
      </c>
      <c r="AF16" s="290">
        <v>13</v>
      </c>
      <c r="AG16" s="285"/>
      <c r="AH16" s="284"/>
      <c r="AI16" s="263">
        <f t="shared" si="0"/>
        <v>26</v>
      </c>
      <c r="AJ16" s="265">
        <f t="shared" si="0"/>
        <v>69</v>
      </c>
    </row>
    <row r="17" spans="1:36" ht="12.75">
      <c r="A17" s="297">
        <f t="shared" si="1"/>
        <v>10</v>
      </c>
      <c r="B17" s="312"/>
      <c r="C17" s="303" t="s">
        <v>31</v>
      </c>
      <c r="D17" s="256" t="s">
        <v>14</v>
      </c>
      <c r="E17" s="256">
        <v>1707</v>
      </c>
      <c r="F17" s="257" t="s">
        <v>620</v>
      </c>
      <c r="G17" s="258">
        <v>5</v>
      </c>
      <c r="H17" s="259">
        <v>6</v>
      </c>
      <c r="I17" s="260">
        <v>4.5</v>
      </c>
      <c r="J17" s="261">
        <v>6</v>
      </c>
      <c r="K17" s="258">
        <v>5</v>
      </c>
      <c r="L17" s="262">
        <v>6</v>
      </c>
      <c r="M17" s="258">
        <v>2.5</v>
      </c>
      <c r="N17" s="262">
        <v>1</v>
      </c>
      <c r="O17" s="263">
        <v>4</v>
      </c>
      <c r="P17" s="262">
        <v>4</v>
      </c>
      <c r="Q17" s="264">
        <v>4.5</v>
      </c>
      <c r="R17" s="262">
        <v>10</v>
      </c>
      <c r="S17" s="263">
        <v>3.5</v>
      </c>
      <c r="T17" s="265">
        <v>7</v>
      </c>
      <c r="U17" s="263">
        <v>4</v>
      </c>
      <c r="V17" s="265">
        <v>1</v>
      </c>
      <c r="W17" s="263">
        <v>5</v>
      </c>
      <c r="X17" s="265">
        <v>13</v>
      </c>
      <c r="Y17" s="263">
        <v>3</v>
      </c>
      <c r="Z17" s="265">
        <v>1</v>
      </c>
      <c r="AA17" s="266">
        <v>4</v>
      </c>
      <c r="AB17" s="290">
        <v>1</v>
      </c>
      <c r="AC17" s="266">
        <v>4</v>
      </c>
      <c r="AD17" s="290">
        <v>7</v>
      </c>
      <c r="AE17" s="264">
        <v>3.5</v>
      </c>
      <c r="AF17" s="290">
        <v>1</v>
      </c>
      <c r="AG17" s="289">
        <v>4</v>
      </c>
      <c r="AH17" s="290">
        <v>1</v>
      </c>
      <c r="AI17" s="263">
        <f t="shared" si="0"/>
        <v>56.5</v>
      </c>
      <c r="AJ17" s="265">
        <f t="shared" si="0"/>
        <v>65</v>
      </c>
    </row>
    <row r="18" spans="1:36" ht="12.75">
      <c r="A18" s="297">
        <f t="shared" si="1"/>
        <v>11</v>
      </c>
      <c r="B18" s="312" t="s">
        <v>487</v>
      </c>
      <c r="C18" s="303" t="s">
        <v>13</v>
      </c>
      <c r="D18" s="256" t="s">
        <v>14</v>
      </c>
      <c r="E18" s="256">
        <v>1992</v>
      </c>
      <c r="F18" s="257" t="s">
        <v>15</v>
      </c>
      <c r="G18" s="258">
        <v>6</v>
      </c>
      <c r="H18" s="259">
        <v>20</v>
      </c>
      <c r="I18" s="260">
        <v>5.5</v>
      </c>
      <c r="J18" s="261">
        <v>13</v>
      </c>
      <c r="K18" s="258">
        <v>6</v>
      </c>
      <c r="L18" s="262">
        <v>15</v>
      </c>
      <c r="M18" s="258"/>
      <c r="N18" s="262"/>
      <c r="O18" s="282"/>
      <c r="P18" s="262"/>
      <c r="Q18" s="282"/>
      <c r="R18" s="262"/>
      <c r="S18" s="262"/>
      <c r="T18" s="262"/>
      <c r="U18" s="262"/>
      <c r="V18" s="262"/>
      <c r="W18" s="262"/>
      <c r="X18" s="262"/>
      <c r="Y18" s="262"/>
      <c r="Z18" s="262"/>
      <c r="AA18" s="282"/>
      <c r="AB18" s="262"/>
      <c r="AC18" s="262"/>
      <c r="AD18" s="262"/>
      <c r="AE18" s="264">
        <v>5.5</v>
      </c>
      <c r="AF18" s="290">
        <v>17</v>
      </c>
      <c r="AG18" s="285"/>
      <c r="AH18" s="284"/>
      <c r="AI18" s="263">
        <f t="shared" si="0"/>
        <v>23</v>
      </c>
      <c r="AJ18" s="265">
        <f t="shared" si="0"/>
        <v>65</v>
      </c>
    </row>
    <row r="19" spans="1:36" ht="12.75">
      <c r="A19" s="297">
        <f t="shared" si="1"/>
        <v>12</v>
      </c>
      <c r="B19" s="312"/>
      <c r="C19" s="303" t="s">
        <v>219</v>
      </c>
      <c r="D19" s="256" t="s">
        <v>14</v>
      </c>
      <c r="E19" s="256">
        <v>1810</v>
      </c>
      <c r="F19" s="257" t="s">
        <v>217</v>
      </c>
      <c r="G19" s="258">
        <v>5</v>
      </c>
      <c r="H19" s="259">
        <v>5</v>
      </c>
      <c r="I19" s="260">
        <v>5</v>
      </c>
      <c r="J19" s="261">
        <v>9</v>
      </c>
      <c r="K19" s="258">
        <v>5</v>
      </c>
      <c r="L19" s="262">
        <v>5</v>
      </c>
      <c r="M19" s="258">
        <v>4</v>
      </c>
      <c r="N19" s="262">
        <v>1</v>
      </c>
      <c r="O19" s="282"/>
      <c r="P19" s="262"/>
      <c r="Q19" s="264">
        <v>4</v>
      </c>
      <c r="R19" s="262">
        <v>5</v>
      </c>
      <c r="S19" s="262"/>
      <c r="T19" s="262"/>
      <c r="U19" s="263">
        <v>4</v>
      </c>
      <c r="V19" s="265">
        <v>8</v>
      </c>
      <c r="W19" s="263">
        <v>5</v>
      </c>
      <c r="X19" s="265">
        <v>11</v>
      </c>
      <c r="Y19" s="263">
        <v>4</v>
      </c>
      <c r="Z19" s="265">
        <v>1</v>
      </c>
      <c r="AA19" s="282"/>
      <c r="AB19" s="265"/>
      <c r="AC19" s="266">
        <v>4.5</v>
      </c>
      <c r="AD19" s="290">
        <v>8</v>
      </c>
      <c r="AE19" s="264">
        <v>4.5</v>
      </c>
      <c r="AF19" s="290">
        <v>5</v>
      </c>
      <c r="AG19" s="289">
        <v>4.5</v>
      </c>
      <c r="AH19" s="290">
        <v>3</v>
      </c>
      <c r="AI19" s="263">
        <f t="shared" si="0"/>
        <v>49.5</v>
      </c>
      <c r="AJ19" s="265">
        <f t="shared" si="0"/>
        <v>61</v>
      </c>
    </row>
    <row r="20" spans="1:36" ht="12.75">
      <c r="A20" s="297">
        <f t="shared" si="1"/>
        <v>13</v>
      </c>
      <c r="B20" s="312"/>
      <c r="C20" s="303" t="s">
        <v>300</v>
      </c>
      <c r="D20" s="256" t="s">
        <v>301</v>
      </c>
      <c r="E20" s="256">
        <v>1929</v>
      </c>
      <c r="F20" s="257" t="s">
        <v>53</v>
      </c>
      <c r="G20" s="263"/>
      <c r="H20" s="286"/>
      <c r="I20" s="286"/>
      <c r="J20" s="286"/>
      <c r="K20" s="263"/>
      <c r="L20" s="286"/>
      <c r="M20" s="263">
        <v>5.5</v>
      </c>
      <c r="N20" s="262">
        <v>15</v>
      </c>
      <c r="O20" s="282"/>
      <c r="P20" s="262"/>
      <c r="Q20" s="282"/>
      <c r="R20" s="262"/>
      <c r="S20" s="262"/>
      <c r="T20" s="262"/>
      <c r="U20" s="263">
        <v>4.5</v>
      </c>
      <c r="V20" s="265">
        <v>10</v>
      </c>
      <c r="W20" s="262"/>
      <c r="X20" s="262"/>
      <c r="Y20" s="263">
        <v>4.5</v>
      </c>
      <c r="Z20" s="265">
        <v>9</v>
      </c>
      <c r="AA20" s="266">
        <v>5</v>
      </c>
      <c r="AB20" s="290">
        <v>9</v>
      </c>
      <c r="AC20" s="266">
        <v>4</v>
      </c>
      <c r="AD20" s="290">
        <v>3</v>
      </c>
      <c r="AE20" s="264">
        <v>4.5</v>
      </c>
      <c r="AF20" s="290">
        <v>1</v>
      </c>
      <c r="AG20" s="289">
        <v>5</v>
      </c>
      <c r="AH20" s="290">
        <v>11</v>
      </c>
      <c r="AI20" s="263">
        <f t="shared" si="0"/>
        <v>33</v>
      </c>
      <c r="AJ20" s="265">
        <f t="shared" si="0"/>
        <v>58</v>
      </c>
    </row>
    <row r="21" spans="1:36" ht="12.75">
      <c r="A21" s="297">
        <f t="shared" si="1"/>
        <v>14</v>
      </c>
      <c r="B21" s="312"/>
      <c r="C21" s="303" t="s">
        <v>298</v>
      </c>
      <c r="D21" s="256" t="s">
        <v>14</v>
      </c>
      <c r="E21" s="256">
        <v>2050</v>
      </c>
      <c r="F21" s="257" t="s">
        <v>299</v>
      </c>
      <c r="G21" s="263"/>
      <c r="H21" s="286"/>
      <c r="I21" s="286"/>
      <c r="J21" s="286"/>
      <c r="K21" s="263"/>
      <c r="L21" s="286"/>
      <c r="M21" s="263">
        <v>6.5</v>
      </c>
      <c r="N21" s="262">
        <v>20</v>
      </c>
      <c r="O21" s="282"/>
      <c r="P21" s="262"/>
      <c r="Q21" s="282"/>
      <c r="R21" s="262"/>
      <c r="S21" s="262"/>
      <c r="T21" s="262"/>
      <c r="U21" s="262"/>
      <c r="V21" s="262"/>
      <c r="W21" s="262"/>
      <c r="X21" s="262"/>
      <c r="Y21" s="262"/>
      <c r="Z21" s="262"/>
      <c r="AA21" s="282"/>
      <c r="AB21" s="262"/>
      <c r="AC21" s="262"/>
      <c r="AD21" s="262"/>
      <c r="AE21" s="264">
        <v>7</v>
      </c>
      <c r="AF21" s="290">
        <v>20</v>
      </c>
      <c r="AG21" s="289">
        <v>6</v>
      </c>
      <c r="AH21" s="290">
        <v>17</v>
      </c>
      <c r="AI21" s="263">
        <f t="shared" si="0"/>
        <v>19.5</v>
      </c>
      <c r="AJ21" s="265">
        <f t="shared" si="0"/>
        <v>57</v>
      </c>
    </row>
    <row r="22" spans="1:36" ht="12.75">
      <c r="A22" s="297">
        <f t="shared" si="1"/>
        <v>15</v>
      </c>
      <c r="B22" s="312"/>
      <c r="C22" s="303" t="s">
        <v>236</v>
      </c>
      <c r="D22" s="256" t="s">
        <v>14</v>
      </c>
      <c r="E22" s="256">
        <v>1831</v>
      </c>
      <c r="F22" s="257" t="s">
        <v>30</v>
      </c>
      <c r="G22" s="263"/>
      <c r="H22" s="281"/>
      <c r="I22" s="281"/>
      <c r="J22" s="281"/>
      <c r="K22" s="258">
        <v>4</v>
      </c>
      <c r="L22" s="262">
        <v>1</v>
      </c>
      <c r="M22" s="258">
        <v>4</v>
      </c>
      <c r="N22" s="262">
        <v>6</v>
      </c>
      <c r="O22" s="263">
        <v>4.5</v>
      </c>
      <c r="P22" s="262">
        <v>10</v>
      </c>
      <c r="Q22" s="264">
        <v>4</v>
      </c>
      <c r="R22" s="262">
        <v>8</v>
      </c>
      <c r="S22" s="263">
        <v>3.5</v>
      </c>
      <c r="T22" s="265">
        <v>8</v>
      </c>
      <c r="U22" s="263">
        <v>4.5</v>
      </c>
      <c r="V22" s="265">
        <v>11</v>
      </c>
      <c r="W22" s="262"/>
      <c r="X22" s="262"/>
      <c r="Y22" s="263">
        <v>4.5</v>
      </c>
      <c r="Z22" s="265">
        <v>7</v>
      </c>
      <c r="AA22" s="282"/>
      <c r="AB22" s="265"/>
      <c r="AC22" s="266">
        <v>4</v>
      </c>
      <c r="AD22" s="290">
        <v>4</v>
      </c>
      <c r="AE22" s="283"/>
      <c r="AF22" s="284"/>
      <c r="AG22" s="285"/>
      <c r="AH22" s="284"/>
      <c r="AI22" s="263">
        <f t="shared" si="0"/>
        <v>33</v>
      </c>
      <c r="AJ22" s="265">
        <f t="shared" si="0"/>
        <v>55</v>
      </c>
    </row>
    <row r="23" spans="1:36" ht="12.75">
      <c r="A23" s="297">
        <f t="shared" si="1"/>
        <v>16</v>
      </c>
      <c r="B23" s="312"/>
      <c r="C23" s="303" t="s">
        <v>228</v>
      </c>
      <c r="D23" s="256" t="s">
        <v>14</v>
      </c>
      <c r="E23" s="256">
        <v>1874</v>
      </c>
      <c r="F23" s="257" t="s">
        <v>20</v>
      </c>
      <c r="G23" s="258">
        <v>5.5</v>
      </c>
      <c r="H23" s="259">
        <v>13</v>
      </c>
      <c r="I23" s="281"/>
      <c r="J23" s="281"/>
      <c r="K23" s="258">
        <v>4.5</v>
      </c>
      <c r="L23" s="262">
        <v>1</v>
      </c>
      <c r="M23" s="258"/>
      <c r="N23" s="262"/>
      <c r="O23" s="282"/>
      <c r="P23" s="262"/>
      <c r="Q23" s="282"/>
      <c r="R23" s="262"/>
      <c r="S23" s="262"/>
      <c r="T23" s="262"/>
      <c r="U23" s="262"/>
      <c r="V23" s="262"/>
      <c r="W23" s="263">
        <v>5.5</v>
      </c>
      <c r="X23" s="265">
        <v>17</v>
      </c>
      <c r="Y23" s="263">
        <v>4.5</v>
      </c>
      <c r="Z23" s="265">
        <v>6</v>
      </c>
      <c r="AA23" s="266">
        <v>5</v>
      </c>
      <c r="AB23" s="290">
        <v>11</v>
      </c>
      <c r="AC23" s="290"/>
      <c r="AD23" s="290"/>
      <c r="AE23" s="264">
        <v>4</v>
      </c>
      <c r="AF23" s="290">
        <v>1</v>
      </c>
      <c r="AG23" s="285"/>
      <c r="AH23" s="284"/>
      <c r="AI23" s="263">
        <f t="shared" si="0"/>
        <v>29</v>
      </c>
      <c r="AJ23" s="265">
        <f t="shared" si="0"/>
        <v>49</v>
      </c>
    </row>
    <row r="24" spans="1:36" ht="12.75">
      <c r="A24" s="298">
        <f t="shared" si="1"/>
        <v>17</v>
      </c>
      <c r="B24" s="313"/>
      <c r="C24" s="304" t="s">
        <v>154</v>
      </c>
      <c r="D24" s="267" t="s">
        <v>14</v>
      </c>
      <c r="E24" s="268">
        <v>1907</v>
      </c>
      <c r="F24" s="269" t="s">
        <v>140</v>
      </c>
      <c r="G24" s="270">
        <v>5</v>
      </c>
      <c r="H24" s="106">
        <v>8</v>
      </c>
      <c r="I24" s="271">
        <v>4.5</v>
      </c>
      <c r="J24" s="272">
        <v>8</v>
      </c>
      <c r="K24" s="270">
        <v>6</v>
      </c>
      <c r="L24" s="273">
        <v>13</v>
      </c>
      <c r="M24" s="270">
        <v>4</v>
      </c>
      <c r="N24" s="273">
        <v>1</v>
      </c>
      <c r="O24" s="274"/>
      <c r="P24" s="273"/>
      <c r="Q24" s="274"/>
      <c r="R24" s="273"/>
      <c r="S24" s="273"/>
      <c r="T24" s="273"/>
      <c r="U24" s="275">
        <v>5.5</v>
      </c>
      <c r="V24" s="276">
        <v>15</v>
      </c>
      <c r="W24" s="273"/>
      <c r="X24" s="273"/>
      <c r="Y24" s="273"/>
      <c r="Z24" s="273"/>
      <c r="AA24" s="274"/>
      <c r="AB24" s="273"/>
      <c r="AC24" s="277">
        <v>4</v>
      </c>
      <c r="AD24" s="291">
        <v>1</v>
      </c>
      <c r="AE24" s="278"/>
      <c r="AF24" s="279"/>
      <c r="AG24" s="280"/>
      <c r="AH24" s="279"/>
      <c r="AI24" s="275">
        <f t="shared" si="0"/>
        <v>29</v>
      </c>
      <c r="AJ24" s="276">
        <f t="shared" si="0"/>
        <v>46</v>
      </c>
    </row>
    <row r="25" spans="1:36" ht="12.75">
      <c r="A25" s="299">
        <f t="shared" si="1"/>
        <v>18</v>
      </c>
      <c r="B25" s="250"/>
      <c r="C25" s="305" t="s">
        <v>231</v>
      </c>
      <c r="D25" s="37" t="s">
        <v>14</v>
      </c>
      <c r="E25" s="37">
        <v>1878</v>
      </c>
      <c r="F25" s="252" t="s">
        <v>53</v>
      </c>
      <c r="G25" s="109"/>
      <c r="H25" s="116"/>
      <c r="I25" s="116"/>
      <c r="J25" s="116"/>
      <c r="K25" s="105">
        <v>4</v>
      </c>
      <c r="L25" s="108">
        <v>1</v>
      </c>
      <c r="M25" s="105"/>
      <c r="N25" s="108"/>
      <c r="O25" s="114"/>
      <c r="P25" s="108"/>
      <c r="Q25" s="114"/>
      <c r="R25" s="108"/>
      <c r="S25" s="108"/>
      <c r="T25" s="108"/>
      <c r="U25" s="109">
        <v>5</v>
      </c>
      <c r="V25" s="112">
        <v>12</v>
      </c>
      <c r="W25" s="108"/>
      <c r="X25" s="108"/>
      <c r="Y25" s="109">
        <v>4.5</v>
      </c>
      <c r="Z25" s="112">
        <v>8</v>
      </c>
      <c r="AA25" s="114"/>
      <c r="AB25" s="112"/>
      <c r="AC25" s="40">
        <v>4.5</v>
      </c>
      <c r="AD25" s="52">
        <v>9</v>
      </c>
      <c r="AE25" s="101">
        <v>5</v>
      </c>
      <c r="AF25" s="52">
        <v>8</v>
      </c>
      <c r="AG25" s="287">
        <v>4.5</v>
      </c>
      <c r="AH25" s="52">
        <v>7</v>
      </c>
      <c r="AI25" s="109">
        <f t="shared" si="0"/>
        <v>27.5</v>
      </c>
      <c r="AJ25" s="112">
        <f t="shared" si="0"/>
        <v>45</v>
      </c>
    </row>
    <row r="26" spans="1:36" ht="12.75">
      <c r="A26" s="299">
        <f t="shared" si="1"/>
        <v>19</v>
      </c>
      <c r="B26" s="250"/>
      <c r="C26" s="305" t="s">
        <v>18</v>
      </c>
      <c r="D26" s="37" t="s">
        <v>14</v>
      </c>
      <c r="E26" s="37">
        <v>1884</v>
      </c>
      <c r="F26" s="252" t="s">
        <v>19</v>
      </c>
      <c r="G26" s="105">
        <v>5.5</v>
      </c>
      <c r="H26" s="106">
        <v>15</v>
      </c>
      <c r="I26" s="115"/>
      <c r="J26" s="115"/>
      <c r="K26" s="109"/>
      <c r="L26" s="115"/>
      <c r="M26" s="109"/>
      <c r="N26" s="115"/>
      <c r="O26" s="109">
        <v>5</v>
      </c>
      <c r="P26" s="108">
        <v>15</v>
      </c>
      <c r="Q26" s="109"/>
      <c r="R26" s="115"/>
      <c r="S26" s="109">
        <v>3</v>
      </c>
      <c r="T26" s="112">
        <v>5</v>
      </c>
      <c r="U26" s="115"/>
      <c r="V26" s="115"/>
      <c r="W26" s="115"/>
      <c r="X26" s="115"/>
      <c r="Y26" s="115"/>
      <c r="Z26" s="115"/>
      <c r="AA26" s="109"/>
      <c r="AB26" s="115"/>
      <c r="AC26" s="115"/>
      <c r="AD26" s="115"/>
      <c r="AE26" s="49"/>
      <c r="AF26" s="48"/>
      <c r="AG26" s="287">
        <v>4.5</v>
      </c>
      <c r="AH26" s="52">
        <v>4</v>
      </c>
      <c r="AI26" s="109">
        <f t="shared" si="0"/>
        <v>18</v>
      </c>
      <c r="AJ26" s="112">
        <f t="shared" si="0"/>
        <v>39</v>
      </c>
    </row>
    <row r="27" spans="1:36" ht="12.75">
      <c r="A27" s="299">
        <f t="shared" si="1"/>
        <v>20</v>
      </c>
      <c r="B27" s="250"/>
      <c r="C27" s="305" t="s">
        <v>43</v>
      </c>
      <c r="D27" s="37" t="s">
        <v>14</v>
      </c>
      <c r="E27" s="37">
        <v>1943</v>
      </c>
      <c r="F27" s="252" t="s">
        <v>15</v>
      </c>
      <c r="G27" s="105">
        <v>4.5</v>
      </c>
      <c r="H27" s="106">
        <v>1</v>
      </c>
      <c r="I27" s="116"/>
      <c r="J27" s="116"/>
      <c r="K27" s="105">
        <v>4</v>
      </c>
      <c r="L27" s="108">
        <v>1</v>
      </c>
      <c r="M27" s="105">
        <v>4</v>
      </c>
      <c r="N27" s="108">
        <v>4</v>
      </c>
      <c r="O27" s="114"/>
      <c r="P27" s="108"/>
      <c r="Q27" s="114"/>
      <c r="R27" s="108"/>
      <c r="S27" s="108"/>
      <c r="T27" s="108"/>
      <c r="U27" s="108"/>
      <c r="V27" s="108"/>
      <c r="W27" s="108"/>
      <c r="X27" s="108"/>
      <c r="Y27" s="109">
        <v>5.5</v>
      </c>
      <c r="Z27" s="112">
        <v>15</v>
      </c>
      <c r="AA27" s="114"/>
      <c r="AB27" s="112"/>
      <c r="AC27" s="112"/>
      <c r="AD27" s="112"/>
      <c r="AE27" s="101">
        <v>5</v>
      </c>
      <c r="AF27" s="52">
        <v>10</v>
      </c>
      <c r="AG27" s="287">
        <v>4.5</v>
      </c>
      <c r="AH27" s="52">
        <v>6</v>
      </c>
      <c r="AI27" s="109">
        <f t="shared" si="0"/>
        <v>27.5</v>
      </c>
      <c r="AJ27" s="112">
        <f t="shared" si="0"/>
        <v>37</v>
      </c>
    </row>
    <row r="28" spans="1:36" ht="12.75">
      <c r="A28" s="299">
        <f t="shared" si="1"/>
        <v>21</v>
      </c>
      <c r="B28" s="250"/>
      <c r="C28" s="305" t="s">
        <v>35</v>
      </c>
      <c r="D28" s="37" t="s">
        <v>14</v>
      </c>
      <c r="E28" s="37">
        <v>1745</v>
      </c>
      <c r="F28" s="252" t="s">
        <v>36</v>
      </c>
      <c r="G28" s="105">
        <v>5</v>
      </c>
      <c r="H28" s="106">
        <v>4</v>
      </c>
      <c r="I28" s="55">
        <v>5</v>
      </c>
      <c r="J28" s="107">
        <v>12</v>
      </c>
      <c r="K28" s="105">
        <v>5</v>
      </c>
      <c r="L28" s="108">
        <v>4</v>
      </c>
      <c r="M28" s="105"/>
      <c r="N28" s="108"/>
      <c r="O28" s="109">
        <v>4.5</v>
      </c>
      <c r="P28" s="108">
        <v>9</v>
      </c>
      <c r="Q28" s="114"/>
      <c r="R28" s="108"/>
      <c r="S28" s="108"/>
      <c r="T28" s="108"/>
      <c r="U28" s="108"/>
      <c r="V28" s="108"/>
      <c r="W28" s="109">
        <v>4</v>
      </c>
      <c r="X28" s="112">
        <v>7</v>
      </c>
      <c r="Y28" s="109">
        <v>3</v>
      </c>
      <c r="Z28" s="112">
        <v>1</v>
      </c>
      <c r="AA28" s="114"/>
      <c r="AB28" s="112"/>
      <c r="AC28" s="112"/>
      <c r="AD28" s="112"/>
      <c r="AE28" s="49"/>
      <c r="AF28" s="48"/>
      <c r="AG28" s="249"/>
      <c r="AH28" s="48"/>
      <c r="AI28" s="109">
        <f t="shared" si="0"/>
        <v>26.5</v>
      </c>
      <c r="AJ28" s="112">
        <f t="shared" si="0"/>
        <v>37</v>
      </c>
    </row>
    <row r="29" spans="1:36" ht="12.75">
      <c r="A29" s="299">
        <f t="shared" si="1"/>
        <v>22</v>
      </c>
      <c r="B29" s="250"/>
      <c r="C29" s="305" t="s">
        <v>253</v>
      </c>
      <c r="D29" s="37" t="s">
        <v>14</v>
      </c>
      <c r="E29" s="37">
        <v>1664</v>
      </c>
      <c r="F29" s="252" t="s">
        <v>59</v>
      </c>
      <c r="G29" s="109"/>
      <c r="H29" s="116"/>
      <c r="I29" s="116"/>
      <c r="J29" s="116"/>
      <c r="K29" s="105">
        <v>3</v>
      </c>
      <c r="L29" s="108">
        <v>1</v>
      </c>
      <c r="M29" s="105">
        <v>4</v>
      </c>
      <c r="N29" s="108">
        <v>7</v>
      </c>
      <c r="O29" s="114"/>
      <c r="P29" s="108"/>
      <c r="Q29" s="101">
        <v>4</v>
      </c>
      <c r="R29" s="108">
        <v>4</v>
      </c>
      <c r="S29" s="109">
        <v>4</v>
      </c>
      <c r="T29" s="112">
        <v>11</v>
      </c>
      <c r="U29" s="109">
        <v>3</v>
      </c>
      <c r="V29" s="112">
        <v>1</v>
      </c>
      <c r="W29" s="109">
        <v>4.5</v>
      </c>
      <c r="X29" s="112">
        <v>9</v>
      </c>
      <c r="Y29" s="109">
        <v>3</v>
      </c>
      <c r="Z29" s="112">
        <v>1</v>
      </c>
      <c r="AA29" s="114"/>
      <c r="AB29" s="112"/>
      <c r="AC29" s="40">
        <v>3</v>
      </c>
      <c r="AD29" s="52">
        <v>1</v>
      </c>
      <c r="AE29" s="49"/>
      <c r="AF29" s="48"/>
      <c r="AG29" s="249"/>
      <c r="AH29" s="48"/>
      <c r="AI29" s="109">
        <f t="shared" si="0"/>
        <v>28.5</v>
      </c>
      <c r="AJ29" s="112">
        <f t="shared" si="0"/>
        <v>35</v>
      </c>
    </row>
    <row r="30" spans="1:36" ht="12.75">
      <c r="A30" s="299">
        <f t="shared" si="1"/>
        <v>23</v>
      </c>
      <c r="B30" s="250"/>
      <c r="C30" s="305" t="s">
        <v>25</v>
      </c>
      <c r="D30" s="37" t="s">
        <v>14</v>
      </c>
      <c r="E30" s="37">
        <v>1852</v>
      </c>
      <c r="F30" s="252" t="s">
        <v>26</v>
      </c>
      <c r="G30" s="105">
        <v>5</v>
      </c>
      <c r="H30" s="106">
        <v>9</v>
      </c>
      <c r="I30" s="55">
        <v>6</v>
      </c>
      <c r="J30" s="107">
        <v>15</v>
      </c>
      <c r="K30" s="109"/>
      <c r="L30" s="115"/>
      <c r="M30" s="109"/>
      <c r="N30" s="115"/>
      <c r="O30" s="109"/>
      <c r="P30" s="115"/>
      <c r="Q30" s="109"/>
      <c r="R30" s="115"/>
      <c r="S30" s="109">
        <v>3.5</v>
      </c>
      <c r="T30" s="112">
        <v>10</v>
      </c>
      <c r="U30" s="115"/>
      <c r="V30" s="115"/>
      <c r="W30" s="115"/>
      <c r="X30" s="115"/>
      <c r="Y30" s="115"/>
      <c r="Z30" s="115"/>
      <c r="AA30" s="109"/>
      <c r="AB30" s="115"/>
      <c r="AC30" s="115"/>
      <c r="AD30" s="115"/>
      <c r="AE30" s="101">
        <v>4</v>
      </c>
      <c r="AF30" s="52">
        <v>1</v>
      </c>
      <c r="AG30" s="249"/>
      <c r="AH30" s="48"/>
      <c r="AI30" s="109">
        <f t="shared" si="0"/>
        <v>18.5</v>
      </c>
      <c r="AJ30" s="112">
        <f t="shared" si="0"/>
        <v>35</v>
      </c>
    </row>
    <row r="31" spans="1:36" ht="12.75">
      <c r="A31" s="299">
        <f t="shared" si="1"/>
        <v>24</v>
      </c>
      <c r="B31" s="250"/>
      <c r="C31" s="305" t="s">
        <v>211</v>
      </c>
      <c r="D31" s="37" t="s">
        <v>14</v>
      </c>
      <c r="E31" s="37">
        <v>1873</v>
      </c>
      <c r="F31" s="252" t="s">
        <v>53</v>
      </c>
      <c r="G31" s="109"/>
      <c r="H31" s="116"/>
      <c r="I31" s="55">
        <v>4.5</v>
      </c>
      <c r="J31" s="107">
        <v>5</v>
      </c>
      <c r="K31" s="105">
        <v>6</v>
      </c>
      <c r="L31" s="108">
        <v>17</v>
      </c>
      <c r="M31" s="105">
        <v>4</v>
      </c>
      <c r="N31" s="108">
        <v>3</v>
      </c>
      <c r="O31" s="114"/>
      <c r="P31" s="108"/>
      <c r="Q31" s="114"/>
      <c r="R31" s="108"/>
      <c r="S31" s="108"/>
      <c r="T31" s="108"/>
      <c r="U31" s="109">
        <v>0</v>
      </c>
      <c r="V31" s="112">
        <v>1</v>
      </c>
      <c r="W31" s="108"/>
      <c r="X31" s="108"/>
      <c r="Y31" s="109">
        <v>4.5</v>
      </c>
      <c r="Z31" s="112">
        <v>5</v>
      </c>
      <c r="AA31" s="114"/>
      <c r="AB31" s="112"/>
      <c r="AC31" s="40">
        <v>0</v>
      </c>
      <c r="AD31" s="52">
        <v>1</v>
      </c>
      <c r="AE31" s="101">
        <v>3.5</v>
      </c>
      <c r="AF31" s="52">
        <v>1</v>
      </c>
      <c r="AG31" s="249"/>
      <c r="AH31" s="48"/>
      <c r="AI31" s="109">
        <f t="shared" si="0"/>
        <v>22.5</v>
      </c>
      <c r="AJ31" s="112">
        <f t="shared" si="0"/>
        <v>33</v>
      </c>
    </row>
    <row r="32" spans="1:36" ht="12.75">
      <c r="A32" s="299">
        <f t="shared" si="1"/>
        <v>25</v>
      </c>
      <c r="B32" s="250"/>
      <c r="C32" s="305" t="s">
        <v>220</v>
      </c>
      <c r="D32" s="37" t="s">
        <v>14</v>
      </c>
      <c r="E32" s="37">
        <v>1688</v>
      </c>
      <c r="F32" s="252" t="s">
        <v>221</v>
      </c>
      <c r="G32" s="109"/>
      <c r="H32" s="116"/>
      <c r="I32" s="55">
        <v>4</v>
      </c>
      <c r="J32" s="107">
        <v>1</v>
      </c>
      <c r="K32" s="105">
        <v>4.5</v>
      </c>
      <c r="L32" s="108">
        <v>1</v>
      </c>
      <c r="M32" s="105">
        <v>3</v>
      </c>
      <c r="N32" s="108">
        <v>1</v>
      </c>
      <c r="O32" s="109">
        <v>4</v>
      </c>
      <c r="P32" s="108">
        <v>2</v>
      </c>
      <c r="Q32" s="101">
        <v>4.5</v>
      </c>
      <c r="R32" s="108">
        <v>11</v>
      </c>
      <c r="S32" s="109">
        <v>3</v>
      </c>
      <c r="T32" s="112">
        <v>3</v>
      </c>
      <c r="U32" s="108"/>
      <c r="V32" s="108"/>
      <c r="W32" s="109">
        <v>3</v>
      </c>
      <c r="X32" s="112">
        <v>1</v>
      </c>
      <c r="Y32" s="109">
        <v>3</v>
      </c>
      <c r="Z32" s="112">
        <v>1</v>
      </c>
      <c r="AA32" s="40">
        <v>4.5</v>
      </c>
      <c r="AB32" s="52">
        <v>7</v>
      </c>
      <c r="AC32" s="40">
        <v>3.5</v>
      </c>
      <c r="AD32" s="52">
        <v>1</v>
      </c>
      <c r="AE32" s="101">
        <v>3.5</v>
      </c>
      <c r="AF32" s="52">
        <v>1</v>
      </c>
      <c r="AG32" s="287">
        <v>4</v>
      </c>
      <c r="AH32" s="52">
        <v>1</v>
      </c>
      <c r="AI32" s="109">
        <f t="shared" si="0"/>
        <v>44.5</v>
      </c>
      <c r="AJ32" s="112">
        <f t="shared" si="0"/>
        <v>31</v>
      </c>
    </row>
    <row r="33" spans="1:36" ht="12.75">
      <c r="A33" s="299">
        <f t="shared" si="1"/>
        <v>26</v>
      </c>
      <c r="B33" s="250"/>
      <c r="C33" s="305" t="s">
        <v>210</v>
      </c>
      <c r="D33" s="37" t="s">
        <v>14</v>
      </c>
      <c r="E33" s="37">
        <v>1876</v>
      </c>
      <c r="F33" s="252" t="s">
        <v>86</v>
      </c>
      <c r="G33" s="109"/>
      <c r="H33" s="116"/>
      <c r="I33" s="116"/>
      <c r="J33" s="116"/>
      <c r="K33" s="105">
        <v>6.5</v>
      </c>
      <c r="L33" s="108">
        <v>20</v>
      </c>
      <c r="M33" s="105">
        <v>0</v>
      </c>
      <c r="N33" s="108">
        <v>1</v>
      </c>
      <c r="O33" s="114"/>
      <c r="P33" s="108"/>
      <c r="Q33" s="114"/>
      <c r="R33" s="108"/>
      <c r="S33" s="108"/>
      <c r="T33" s="108"/>
      <c r="U33" s="108"/>
      <c r="V33" s="108"/>
      <c r="W33" s="108"/>
      <c r="X33" s="108"/>
      <c r="Y33" s="108"/>
      <c r="Z33" s="108"/>
      <c r="AA33" s="114"/>
      <c r="AB33" s="108"/>
      <c r="AC33" s="108"/>
      <c r="AD33" s="108"/>
      <c r="AE33" s="49"/>
      <c r="AF33" s="48"/>
      <c r="AG33" s="287">
        <v>5</v>
      </c>
      <c r="AH33" s="52">
        <v>8</v>
      </c>
      <c r="AI33" s="109">
        <f t="shared" si="0"/>
        <v>11.5</v>
      </c>
      <c r="AJ33" s="112">
        <f t="shared" si="0"/>
        <v>29</v>
      </c>
    </row>
    <row r="34" spans="1:36" ht="12.75">
      <c r="A34" s="299">
        <f t="shared" si="1"/>
        <v>27</v>
      </c>
      <c r="B34" s="250"/>
      <c r="C34" s="306" t="s">
        <v>340</v>
      </c>
      <c r="D34" s="128" t="s">
        <v>14</v>
      </c>
      <c r="E34" s="37">
        <v>1547</v>
      </c>
      <c r="F34" s="253" t="s">
        <v>20</v>
      </c>
      <c r="G34" s="109"/>
      <c r="H34" s="115"/>
      <c r="I34" s="115"/>
      <c r="J34" s="115"/>
      <c r="K34" s="109"/>
      <c r="L34" s="115"/>
      <c r="M34" s="115"/>
      <c r="N34" s="115"/>
      <c r="O34" s="109">
        <v>5</v>
      </c>
      <c r="P34" s="108">
        <v>11</v>
      </c>
      <c r="Q34" s="109"/>
      <c r="R34" s="115"/>
      <c r="S34" s="115"/>
      <c r="T34" s="115"/>
      <c r="U34" s="115"/>
      <c r="V34" s="115"/>
      <c r="W34" s="109">
        <v>4.5</v>
      </c>
      <c r="X34" s="112">
        <v>8</v>
      </c>
      <c r="Y34" s="115"/>
      <c r="Z34" s="115"/>
      <c r="AA34" s="40">
        <v>4.5</v>
      </c>
      <c r="AB34" s="52">
        <v>6</v>
      </c>
      <c r="AC34" s="52"/>
      <c r="AD34" s="52"/>
      <c r="AE34" s="49"/>
      <c r="AF34" s="48"/>
      <c r="AG34" s="249"/>
      <c r="AH34" s="48"/>
      <c r="AI34" s="109">
        <f t="shared" si="0"/>
        <v>14</v>
      </c>
      <c r="AJ34" s="112">
        <f t="shared" si="0"/>
        <v>25</v>
      </c>
    </row>
    <row r="35" spans="1:36" ht="12.75">
      <c r="A35" s="299">
        <f t="shared" si="1"/>
        <v>28</v>
      </c>
      <c r="B35" s="250"/>
      <c r="C35" s="305" t="s">
        <v>21</v>
      </c>
      <c r="D35" s="37" t="s">
        <v>14</v>
      </c>
      <c r="E35" s="37">
        <v>1806</v>
      </c>
      <c r="F35" s="252" t="s">
        <v>20</v>
      </c>
      <c r="G35" s="105">
        <v>5.5</v>
      </c>
      <c r="H35" s="106">
        <v>12</v>
      </c>
      <c r="I35" s="115"/>
      <c r="J35" s="115"/>
      <c r="K35" s="109"/>
      <c r="L35" s="115"/>
      <c r="M35" s="109"/>
      <c r="N35" s="115"/>
      <c r="O35" s="109">
        <v>4.5</v>
      </c>
      <c r="P35" s="108">
        <v>8</v>
      </c>
      <c r="Q35" s="109"/>
      <c r="R35" s="115"/>
      <c r="S35" s="115"/>
      <c r="T35" s="115"/>
      <c r="U35" s="115"/>
      <c r="V35" s="115"/>
      <c r="W35" s="109">
        <v>4</v>
      </c>
      <c r="X35" s="112">
        <v>2</v>
      </c>
      <c r="Y35" s="115"/>
      <c r="Z35" s="115"/>
      <c r="AA35" s="40">
        <v>4</v>
      </c>
      <c r="AB35" s="52">
        <v>1</v>
      </c>
      <c r="AC35" s="52"/>
      <c r="AD35" s="52"/>
      <c r="AE35" s="49"/>
      <c r="AF35" s="48"/>
      <c r="AG35" s="249"/>
      <c r="AH35" s="48"/>
      <c r="AI35" s="109">
        <f t="shared" si="0"/>
        <v>18</v>
      </c>
      <c r="AJ35" s="112">
        <f t="shared" si="0"/>
        <v>23</v>
      </c>
    </row>
    <row r="36" spans="1:36" ht="12.75">
      <c r="A36" s="299">
        <f t="shared" si="1"/>
        <v>29</v>
      </c>
      <c r="B36" s="250"/>
      <c r="C36" s="305" t="s">
        <v>112</v>
      </c>
      <c r="D36" s="37" t="s">
        <v>14</v>
      </c>
      <c r="E36" s="37">
        <v>1682</v>
      </c>
      <c r="F36" s="252" t="s">
        <v>20</v>
      </c>
      <c r="G36" s="105">
        <v>0</v>
      </c>
      <c r="H36" s="106">
        <v>1</v>
      </c>
      <c r="I36" s="116"/>
      <c r="J36" s="116"/>
      <c r="K36" s="105">
        <v>4</v>
      </c>
      <c r="L36" s="108">
        <v>1</v>
      </c>
      <c r="M36" s="105">
        <v>3</v>
      </c>
      <c r="N36" s="108">
        <v>1</v>
      </c>
      <c r="O36" s="114"/>
      <c r="P36" s="108"/>
      <c r="Q36" s="114"/>
      <c r="R36" s="108"/>
      <c r="S36" s="108"/>
      <c r="T36" s="108"/>
      <c r="U36" s="109">
        <v>4</v>
      </c>
      <c r="V36" s="112">
        <v>5</v>
      </c>
      <c r="W36" s="109">
        <v>3.5</v>
      </c>
      <c r="X36" s="112">
        <v>1</v>
      </c>
      <c r="Y36" s="108"/>
      <c r="Z36" s="108"/>
      <c r="AA36" s="40">
        <v>4</v>
      </c>
      <c r="AB36" s="52">
        <v>1</v>
      </c>
      <c r="AC36" s="40">
        <v>4.5</v>
      </c>
      <c r="AD36" s="52">
        <v>10</v>
      </c>
      <c r="AE36" s="101">
        <v>4</v>
      </c>
      <c r="AF36" s="52">
        <v>1</v>
      </c>
      <c r="AG36" s="287">
        <v>4</v>
      </c>
      <c r="AH36" s="52">
        <v>1</v>
      </c>
      <c r="AI36" s="109">
        <f t="shared" si="0"/>
        <v>31</v>
      </c>
      <c r="AJ36" s="112">
        <f t="shared" si="0"/>
        <v>22</v>
      </c>
    </row>
    <row r="37" spans="1:36" ht="12.75">
      <c r="A37" s="299">
        <f t="shared" si="1"/>
        <v>30</v>
      </c>
      <c r="B37" s="250"/>
      <c r="C37" s="305" t="s">
        <v>23</v>
      </c>
      <c r="D37" s="37" t="s">
        <v>14</v>
      </c>
      <c r="E37" s="37">
        <v>1772</v>
      </c>
      <c r="F37" s="252" t="s">
        <v>19</v>
      </c>
      <c r="G37" s="105">
        <v>5.5</v>
      </c>
      <c r="H37" s="106">
        <v>11</v>
      </c>
      <c r="I37" s="55">
        <v>3.5</v>
      </c>
      <c r="J37" s="107">
        <v>1</v>
      </c>
      <c r="K37" s="105">
        <v>5</v>
      </c>
      <c r="L37" s="108">
        <v>2</v>
      </c>
      <c r="M37" s="105">
        <v>4.5</v>
      </c>
      <c r="N37" s="108">
        <v>8</v>
      </c>
      <c r="O37" s="114"/>
      <c r="P37" s="108"/>
      <c r="Q37" s="114"/>
      <c r="R37" s="108"/>
      <c r="S37" s="108"/>
      <c r="T37" s="108"/>
      <c r="U37" s="108"/>
      <c r="V37" s="108"/>
      <c r="W37" s="108"/>
      <c r="X37" s="108"/>
      <c r="Y37" s="108"/>
      <c r="Z37" s="108"/>
      <c r="AA37" s="114"/>
      <c r="AB37" s="108"/>
      <c r="AC37" s="108"/>
      <c r="AD37" s="108"/>
      <c r="AE37" s="49"/>
      <c r="AF37" s="48"/>
      <c r="AG37" s="249"/>
      <c r="AH37" s="48"/>
      <c r="AI37" s="109">
        <f t="shared" si="0"/>
        <v>18.5</v>
      </c>
      <c r="AJ37" s="112">
        <f t="shared" si="0"/>
        <v>22</v>
      </c>
    </row>
    <row r="38" spans="1:36" ht="12.75">
      <c r="A38" s="299">
        <f t="shared" si="1"/>
        <v>31</v>
      </c>
      <c r="B38" s="250"/>
      <c r="C38" s="305" t="s">
        <v>60</v>
      </c>
      <c r="D38" s="37" t="s">
        <v>14</v>
      </c>
      <c r="E38" s="37">
        <v>1500</v>
      </c>
      <c r="F38" s="252" t="s">
        <v>61</v>
      </c>
      <c r="G38" s="105">
        <v>4</v>
      </c>
      <c r="H38" s="106">
        <v>1</v>
      </c>
      <c r="I38" s="55">
        <v>3</v>
      </c>
      <c r="J38" s="107">
        <v>1</v>
      </c>
      <c r="K38" s="109"/>
      <c r="L38" s="115"/>
      <c r="M38" s="109"/>
      <c r="N38" s="115"/>
      <c r="O38" s="109"/>
      <c r="P38" s="115"/>
      <c r="Q38" s="101">
        <v>4</v>
      </c>
      <c r="R38" s="108">
        <v>6</v>
      </c>
      <c r="S38" s="108"/>
      <c r="T38" s="108"/>
      <c r="U38" s="109">
        <v>3</v>
      </c>
      <c r="V38" s="112">
        <v>1</v>
      </c>
      <c r="W38" s="109">
        <v>4</v>
      </c>
      <c r="X38" s="112">
        <v>6</v>
      </c>
      <c r="Y38" s="109">
        <v>4</v>
      </c>
      <c r="Z38" s="112">
        <v>1</v>
      </c>
      <c r="AA38" s="40">
        <v>3.5</v>
      </c>
      <c r="AB38" s="52">
        <v>1</v>
      </c>
      <c r="AC38" s="40">
        <v>3</v>
      </c>
      <c r="AD38" s="52">
        <v>1</v>
      </c>
      <c r="AE38" s="101">
        <v>4.5</v>
      </c>
      <c r="AF38" s="52">
        <v>1</v>
      </c>
      <c r="AG38" s="287">
        <v>3</v>
      </c>
      <c r="AH38" s="52">
        <v>1</v>
      </c>
      <c r="AI38" s="109">
        <f t="shared" si="0"/>
        <v>36</v>
      </c>
      <c r="AJ38" s="112">
        <f t="shared" si="0"/>
        <v>20</v>
      </c>
    </row>
    <row r="39" spans="1:36" ht="12.75">
      <c r="A39" s="299">
        <f t="shared" si="1"/>
        <v>32</v>
      </c>
      <c r="B39" s="250"/>
      <c r="C39" s="305" t="s">
        <v>425</v>
      </c>
      <c r="D39" s="37" t="s">
        <v>14</v>
      </c>
      <c r="E39" s="37">
        <v>2256</v>
      </c>
      <c r="F39" s="252" t="s">
        <v>426</v>
      </c>
      <c r="G39" s="49"/>
      <c r="H39" s="48"/>
      <c r="I39" s="48"/>
      <c r="J39" s="48"/>
      <c r="K39" s="49"/>
      <c r="L39" s="48"/>
      <c r="M39" s="48"/>
      <c r="N39" s="48"/>
      <c r="O39" s="50"/>
      <c r="P39" s="48"/>
      <c r="Q39" s="49"/>
      <c r="R39" s="48"/>
      <c r="S39" s="109">
        <v>7</v>
      </c>
      <c r="T39" s="112">
        <v>20</v>
      </c>
      <c r="U39" s="48"/>
      <c r="V39" s="48"/>
      <c r="W39" s="48"/>
      <c r="X39" s="48"/>
      <c r="Y39" s="48"/>
      <c r="Z39" s="48"/>
      <c r="AA39" s="49"/>
      <c r="AB39" s="48"/>
      <c r="AC39" s="48"/>
      <c r="AD39" s="48"/>
      <c r="AE39" s="49"/>
      <c r="AF39" s="48"/>
      <c r="AG39" s="249"/>
      <c r="AH39" s="48"/>
      <c r="AI39" s="109">
        <f t="shared" si="0"/>
        <v>7</v>
      </c>
      <c r="AJ39" s="112">
        <f t="shared" si="0"/>
        <v>20</v>
      </c>
    </row>
    <row r="40" spans="1:36" ht="12.75">
      <c r="A40" s="299">
        <f t="shared" si="1"/>
        <v>33</v>
      </c>
      <c r="B40" s="250"/>
      <c r="C40" s="305" t="s">
        <v>465</v>
      </c>
      <c r="D40" s="37" t="s">
        <v>459</v>
      </c>
      <c r="E40" s="37">
        <v>2221</v>
      </c>
      <c r="F40" s="252" t="s">
        <v>159</v>
      </c>
      <c r="G40" s="49"/>
      <c r="H40" s="48"/>
      <c r="I40" s="48"/>
      <c r="J40" s="48"/>
      <c r="K40" s="49"/>
      <c r="L40" s="48"/>
      <c r="M40" s="48"/>
      <c r="N40" s="48"/>
      <c r="O40" s="50"/>
      <c r="P40" s="48"/>
      <c r="Q40" s="49"/>
      <c r="R40" s="48"/>
      <c r="S40" s="48"/>
      <c r="T40" s="48"/>
      <c r="U40" s="48"/>
      <c r="V40" s="48"/>
      <c r="W40" s="48"/>
      <c r="X40" s="48"/>
      <c r="Y40" s="109">
        <v>6.5</v>
      </c>
      <c r="Z40" s="112">
        <v>20</v>
      </c>
      <c r="AA40" s="114"/>
      <c r="AB40" s="112"/>
      <c r="AC40" s="112"/>
      <c r="AD40" s="112"/>
      <c r="AE40" s="49"/>
      <c r="AF40" s="48"/>
      <c r="AG40" s="249"/>
      <c r="AH40" s="48"/>
      <c r="AI40" s="109">
        <f t="shared" si="0"/>
        <v>6.5</v>
      </c>
      <c r="AJ40" s="112">
        <f t="shared" si="0"/>
        <v>20</v>
      </c>
    </row>
    <row r="41" spans="1:36" ht="12.75">
      <c r="A41" s="299">
        <f t="shared" si="1"/>
        <v>34</v>
      </c>
      <c r="B41" s="250"/>
      <c r="C41" s="305" t="s">
        <v>585</v>
      </c>
      <c r="D41" s="37" t="s">
        <v>586</v>
      </c>
      <c r="E41" s="37">
        <v>2150</v>
      </c>
      <c r="F41" s="252" t="s">
        <v>587</v>
      </c>
      <c r="G41" s="49"/>
      <c r="H41" s="48"/>
      <c r="I41" s="48"/>
      <c r="J41" s="48"/>
      <c r="K41" s="49"/>
      <c r="L41" s="48"/>
      <c r="M41" s="48"/>
      <c r="N41" s="48"/>
      <c r="O41" s="50"/>
      <c r="P41" s="48"/>
      <c r="Q41" s="49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9"/>
      <c r="AF41" s="48"/>
      <c r="AG41" s="287">
        <v>6.5</v>
      </c>
      <c r="AH41" s="52">
        <v>20</v>
      </c>
      <c r="AI41" s="250">
        <f t="shared" si="0"/>
        <v>6.5</v>
      </c>
      <c r="AJ41" s="52">
        <f t="shared" si="0"/>
        <v>20</v>
      </c>
    </row>
    <row r="42" spans="1:36" ht="12.75">
      <c r="A42" s="299">
        <f t="shared" si="1"/>
        <v>35</v>
      </c>
      <c r="B42" s="250"/>
      <c r="C42" s="306" t="s">
        <v>178</v>
      </c>
      <c r="D42" s="128" t="s">
        <v>14</v>
      </c>
      <c r="E42" s="37">
        <v>1753</v>
      </c>
      <c r="F42" s="253" t="s">
        <v>159</v>
      </c>
      <c r="G42" s="109"/>
      <c r="H42" s="115"/>
      <c r="I42" s="55">
        <v>3.5</v>
      </c>
      <c r="J42" s="107">
        <v>1</v>
      </c>
      <c r="K42" s="109"/>
      <c r="L42" s="115"/>
      <c r="M42" s="109">
        <v>3</v>
      </c>
      <c r="N42" s="108">
        <v>1</v>
      </c>
      <c r="O42" s="114"/>
      <c r="P42" s="108"/>
      <c r="Q42" s="114"/>
      <c r="R42" s="108"/>
      <c r="S42" s="108"/>
      <c r="T42" s="108"/>
      <c r="U42" s="109">
        <v>4</v>
      </c>
      <c r="V42" s="112">
        <v>6</v>
      </c>
      <c r="W42" s="108"/>
      <c r="X42" s="108"/>
      <c r="Y42" s="109">
        <v>5</v>
      </c>
      <c r="Z42" s="112">
        <v>11</v>
      </c>
      <c r="AA42" s="114"/>
      <c r="AB42" s="112"/>
      <c r="AC42" s="112"/>
      <c r="AD42" s="112"/>
      <c r="AE42" s="49"/>
      <c r="AF42" s="48"/>
      <c r="AG42" s="249"/>
      <c r="AH42" s="48"/>
      <c r="AI42" s="109">
        <f t="shared" si="0"/>
        <v>15.5</v>
      </c>
      <c r="AJ42" s="112">
        <f t="shared" si="0"/>
        <v>19</v>
      </c>
    </row>
    <row r="43" spans="1:36" ht="12.75">
      <c r="A43" s="299">
        <f t="shared" si="1"/>
        <v>36</v>
      </c>
      <c r="B43" s="250"/>
      <c r="C43" s="306" t="s">
        <v>344</v>
      </c>
      <c r="D43" s="128" t="s">
        <v>14</v>
      </c>
      <c r="E43" s="128">
        <v>1764</v>
      </c>
      <c r="F43" s="253" t="s">
        <v>20</v>
      </c>
      <c r="G43" s="105">
        <v>4</v>
      </c>
      <c r="H43" s="106">
        <v>1</v>
      </c>
      <c r="I43" s="115"/>
      <c r="J43" s="115"/>
      <c r="K43" s="109"/>
      <c r="L43" s="115"/>
      <c r="M43" s="115"/>
      <c r="N43" s="115"/>
      <c r="O43" s="109">
        <v>4.5</v>
      </c>
      <c r="P43" s="108">
        <v>7</v>
      </c>
      <c r="Q43" s="109"/>
      <c r="R43" s="115"/>
      <c r="S43" s="115"/>
      <c r="T43" s="115"/>
      <c r="U43" s="115"/>
      <c r="V43" s="115"/>
      <c r="W43" s="109">
        <v>5</v>
      </c>
      <c r="X43" s="112">
        <v>10</v>
      </c>
      <c r="Y43" s="115"/>
      <c r="Z43" s="115"/>
      <c r="AA43" s="109"/>
      <c r="AB43" s="115"/>
      <c r="AC43" s="115"/>
      <c r="AD43" s="115"/>
      <c r="AE43" s="49"/>
      <c r="AF43" s="48"/>
      <c r="AG43" s="249"/>
      <c r="AH43" s="48"/>
      <c r="AI43" s="109">
        <f t="shared" si="0"/>
        <v>13.5</v>
      </c>
      <c r="AJ43" s="112">
        <f t="shared" si="0"/>
        <v>18</v>
      </c>
    </row>
    <row r="44" spans="1:36" ht="12.75">
      <c r="A44" s="299">
        <f t="shared" si="1"/>
        <v>37</v>
      </c>
      <c r="B44" s="250"/>
      <c r="C44" s="306" t="s">
        <v>339</v>
      </c>
      <c r="D44" s="128" t="s">
        <v>14</v>
      </c>
      <c r="E44" s="128">
        <v>1789</v>
      </c>
      <c r="F44" s="253" t="s">
        <v>53</v>
      </c>
      <c r="G44" s="109"/>
      <c r="H44" s="115"/>
      <c r="I44" s="115"/>
      <c r="J44" s="115"/>
      <c r="K44" s="109"/>
      <c r="L44" s="115"/>
      <c r="M44" s="115"/>
      <c r="N44" s="115"/>
      <c r="O44" s="109">
        <v>5</v>
      </c>
      <c r="P44" s="108">
        <v>13</v>
      </c>
      <c r="Q44" s="109"/>
      <c r="R44" s="115"/>
      <c r="S44" s="115"/>
      <c r="T44" s="115"/>
      <c r="U44" s="115"/>
      <c r="V44" s="115"/>
      <c r="W44" s="109">
        <v>4</v>
      </c>
      <c r="X44" s="112">
        <v>4</v>
      </c>
      <c r="Y44" s="115"/>
      <c r="Z44" s="115"/>
      <c r="AA44" s="109"/>
      <c r="AB44" s="115"/>
      <c r="AC44" s="115"/>
      <c r="AD44" s="115"/>
      <c r="AE44" s="49"/>
      <c r="AF44" s="48"/>
      <c r="AG44" s="249"/>
      <c r="AH44" s="48"/>
      <c r="AI44" s="109">
        <f t="shared" si="0"/>
        <v>9</v>
      </c>
      <c r="AJ44" s="112">
        <f t="shared" si="0"/>
        <v>17</v>
      </c>
    </row>
    <row r="45" spans="1:36" ht="12.75">
      <c r="A45" s="299">
        <f t="shared" si="1"/>
        <v>38</v>
      </c>
      <c r="B45" s="250"/>
      <c r="C45" s="305" t="s">
        <v>493</v>
      </c>
      <c r="D45" s="37" t="s">
        <v>14</v>
      </c>
      <c r="E45" s="37">
        <v>2175</v>
      </c>
      <c r="F45" s="252" t="s">
        <v>385</v>
      </c>
      <c r="G45" s="49"/>
      <c r="H45" s="48"/>
      <c r="I45" s="48"/>
      <c r="J45" s="48"/>
      <c r="K45" s="49"/>
      <c r="L45" s="48"/>
      <c r="M45" s="48"/>
      <c r="N45" s="48"/>
      <c r="O45" s="50"/>
      <c r="P45" s="48"/>
      <c r="Q45" s="49"/>
      <c r="R45" s="48"/>
      <c r="S45" s="48"/>
      <c r="T45" s="48"/>
      <c r="U45" s="48"/>
      <c r="V45" s="48"/>
      <c r="W45" s="48"/>
      <c r="X45" s="48"/>
      <c r="Y45" s="48"/>
      <c r="Z45" s="48"/>
      <c r="AA45" s="40">
        <v>6</v>
      </c>
      <c r="AB45" s="52">
        <v>17</v>
      </c>
      <c r="AC45" s="52"/>
      <c r="AD45" s="52"/>
      <c r="AE45" s="49"/>
      <c r="AF45" s="48"/>
      <c r="AG45" s="249"/>
      <c r="AH45" s="48"/>
      <c r="AI45" s="109">
        <f t="shared" si="0"/>
        <v>6</v>
      </c>
      <c r="AJ45" s="112">
        <f t="shared" si="0"/>
        <v>17</v>
      </c>
    </row>
    <row r="46" spans="1:36" ht="12.75">
      <c r="A46" s="299">
        <f t="shared" si="1"/>
        <v>39</v>
      </c>
      <c r="B46" s="250"/>
      <c r="C46" s="305" t="s">
        <v>306</v>
      </c>
      <c r="D46" s="37" t="s">
        <v>14</v>
      </c>
      <c r="E46" s="37">
        <v>1841</v>
      </c>
      <c r="F46" s="252" t="s">
        <v>307</v>
      </c>
      <c r="G46" s="109"/>
      <c r="H46" s="115"/>
      <c r="I46" s="115"/>
      <c r="J46" s="115"/>
      <c r="K46" s="109"/>
      <c r="L46" s="115"/>
      <c r="M46" s="109">
        <v>4</v>
      </c>
      <c r="N46" s="108">
        <v>1</v>
      </c>
      <c r="O46" s="114"/>
      <c r="P46" s="108"/>
      <c r="Q46" s="114"/>
      <c r="R46" s="108"/>
      <c r="S46" s="108"/>
      <c r="T46" s="108"/>
      <c r="U46" s="108"/>
      <c r="V46" s="108"/>
      <c r="W46" s="108"/>
      <c r="X46" s="108"/>
      <c r="Y46" s="109">
        <v>4</v>
      </c>
      <c r="Z46" s="112">
        <v>1</v>
      </c>
      <c r="AA46" s="114"/>
      <c r="AB46" s="112"/>
      <c r="AC46" s="40">
        <v>4.5</v>
      </c>
      <c r="AD46" s="52">
        <v>12</v>
      </c>
      <c r="AE46" s="101">
        <v>4</v>
      </c>
      <c r="AF46" s="52">
        <v>1</v>
      </c>
      <c r="AG46" s="287">
        <v>4</v>
      </c>
      <c r="AH46" s="52">
        <v>1</v>
      </c>
      <c r="AI46" s="109">
        <f t="shared" si="0"/>
        <v>20.5</v>
      </c>
      <c r="AJ46" s="112">
        <f t="shared" si="0"/>
        <v>16</v>
      </c>
    </row>
    <row r="47" spans="1:36" ht="12.75">
      <c r="A47" s="299">
        <f t="shared" si="1"/>
        <v>40</v>
      </c>
      <c r="B47" s="250"/>
      <c r="C47" s="305" t="s">
        <v>227</v>
      </c>
      <c r="D47" s="37" t="s">
        <v>14</v>
      </c>
      <c r="E47" s="37">
        <v>1510</v>
      </c>
      <c r="F47" s="252" t="s">
        <v>32</v>
      </c>
      <c r="G47" s="105">
        <v>1</v>
      </c>
      <c r="H47" s="106">
        <v>1</v>
      </c>
      <c r="I47" s="116"/>
      <c r="J47" s="116"/>
      <c r="K47" s="105">
        <v>4.5</v>
      </c>
      <c r="L47" s="108">
        <v>1</v>
      </c>
      <c r="M47" s="105">
        <v>2.5</v>
      </c>
      <c r="N47" s="108">
        <v>1</v>
      </c>
      <c r="O47" s="114"/>
      <c r="P47" s="108"/>
      <c r="Q47" s="114"/>
      <c r="R47" s="108"/>
      <c r="S47" s="108"/>
      <c r="T47" s="108"/>
      <c r="U47" s="109">
        <v>3</v>
      </c>
      <c r="V47" s="112">
        <v>1</v>
      </c>
      <c r="W47" s="108"/>
      <c r="X47" s="108"/>
      <c r="Y47" s="109">
        <v>2.5</v>
      </c>
      <c r="Z47" s="112">
        <v>1</v>
      </c>
      <c r="AA47" s="40">
        <v>5</v>
      </c>
      <c r="AB47" s="52">
        <v>8</v>
      </c>
      <c r="AC47" s="52"/>
      <c r="AD47" s="52"/>
      <c r="AE47" s="101">
        <v>3</v>
      </c>
      <c r="AF47" s="52">
        <v>1</v>
      </c>
      <c r="AG47" s="287">
        <v>3.5</v>
      </c>
      <c r="AH47" s="52">
        <v>1</v>
      </c>
      <c r="AI47" s="109">
        <f t="shared" si="0"/>
        <v>25</v>
      </c>
      <c r="AJ47" s="112">
        <f t="shared" si="0"/>
        <v>15</v>
      </c>
    </row>
    <row r="48" spans="1:36" ht="12.75">
      <c r="A48" s="299">
        <f t="shared" si="1"/>
        <v>41</v>
      </c>
      <c r="B48" s="250"/>
      <c r="C48" s="305" t="s">
        <v>222</v>
      </c>
      <c r="D48" s="37" t="s">
        <v>14</v>
      </c>
      <c r="E48" s="37">
        <v>1835</v>
      </c>
      <c r="F48" s="252" t="s">
        <v>26</v>
      </c>
      <c r="G48" s="109"/>
      <c r="H48" s="116"/>
      <c r="I48" s="116"/>
      <c r="J48" s="116"/>
      <c r="K48" s="105">
        <v>4.5</v>
      </c>
      <c r="L48" s="108">
        <v>1</v>
      </c>
      <c r="M48" s="105"/>
      <c r="N48" s="108"/>
      <c r="O48" s="114"/>
      <c r="P48" s="108"/>
      <c r="Q48" s="114"/>
      <c r="R48" s="108"/>
      <c r="S48" s="108"/>
      <c r="T48" s="108"/>
      <c r="U48" s="108"/>
      <c r="V48" s="108"/>
      <c r="W48" s="108"/>
      <c r="X48" s="108"/>
      <c r="Y48" s="109">
        <v>5</v>
      </c>
      <c r="Z48" s="112">
        <v>13</v>
      </c>
      <c r="AA48" s="114"/>
      <c r="AB48" s="112"/>
      <c r="AC48" s="112"/>
      <c r="AD48" s="112"/>
      <c r="AE48" s="49"/>
      <c r="AF48" s="48"/>
      <c r="AG48" s="287">
        <v>4</v>
      </c>
      <c r="AH48" s="52">
        <v>1</v>
      </c>
      <c r="AI48" s="109">
        <f t="shared" si="0"/>
        <v>13.5</v>
      </c>
      <c r="AJ48" s="112">
        <f t="shared" si="0"/>
        <v>15</v>
      </c>
    </row>
    <row r="49" spans="1:36" ht="12.75">
      <c r="A49" s="299">
        <f t="shared" si="1"/>
        <v>42</v>
      </c>
      <c r="B49" s="250"/>
      <c r="C49" s="305" t="s">
        <v>55</v>
      </c>
      <c r="D49" s="37" t="s">
        <v>14</v>
      </c>
      <c r="E49" s="37">
        <v>1515</v>
      </c>
      <c r="F49" s="252" t="s">
        <v>53</v>
      </c>
      <c r="G49" s="105">
        <v>4</v>
      </c>
      <c r="H49" s="106">
        <v>1</v>
      </c>
      <c r="I49" s="116"/>
      <c r="J49" s="116"/>
      <c r="K49" s="105">
        <v>3</v>
      </c>
      <c r="L49" s="108">
        <v>1</v>
      </c>
      <c r="M49" s="105">
        <v>3.5</v>
      </c>
      <c r="N49" s="108">
        <v>1</v>
      </c>
      <c r="O49" s="114"/>
      <c r="P49" s="108"/>
      <c r="Q49" s="101">
        <v>3</v>
      </c>
      <c r="R49" s="108">
        <v>1</v>
      </c>
      <c r="S49" s="109">
        <v>3</v>
      </c>
      <c r="T49" s="112">
        <v>4</v>
      </c>
      <c r="U49" s="109">
        <v>3</v>
      </c>
      <c r="V49" s="112">
        <v>1</v>
      </c>
      <c r="W49" s="109">
        <v>3</v>
      </c>
      <c r="X49" s="112">
        <v>1</v>
      </c>
      <c r="Y49" s="109">
        <v>3</v>
      </c>
      <c r="Z49" s="112">
        <v>1</v>
      </c>
      <c r="AA49" s="40">
        <v>4</v>
      </c>
      <c r="AB49" s="52">
        <v>1</v>
      </c>
      <c r="AC49" s="40">
        <v>2.5</v>
      </c>
      <c r="AD49" s="52">
        <v>1</v>
      </c>
      <c r="AE49" s="101">
        <v>3</v>
      </c>
      <c r="AF49" s="52">
        <v>1</v>
      </c>
      <c r="AG49" s="249"/>
      <c r="AH49" s="48"/>
      <c r="AI49" s="109">
        <f t="shared" si="0"/>
        <v>35</v>
      </c>
      <c r="AJ49" s="112">
        <f t="shared" si="0"/>
        <v>14</v>
      </c>
    </row>
    <row r="50" spans="1:36" ht="12.75">
      <c r="A50" s="299">
        <f t="shared" si="1"/>
        <v>43</v>
      </c>
      <c r="B50" s="250"/>
      <c r="C50" s="305" t="s">
        <v>216</v>
      </c>
      <c r="D50" s="37" t="s">
        <v>14</v>
      </c>
      <c r="E50" s="37">
        <v>1766</v>
      </c>
      <c r="F50" s="252" t="s">
        <v>217</v>
      </c>
      <c r="G50" s="109"/>
      <c r="H50" s="116"/>
      <c r="I50" s="55">
        <v>4</v>
      </c>
      <c r="J50" s="107">
        <v>4</v>
      </c>
      <c r="K50" s="105">
        <v>5</v>
      </c>
      <c r="L50" s="108">
        <v>7</v>
      </c>
      <c r="M50" s="105"/>
      <c r="N50" s="108"/>
      <c r="O50" s="114"/>
      <c r="P50" s="108"/>
      <c r="Q50" s="114"/>
      <c r="R50" s="108"/>
      <c r="S50" s="108"/>
      <c r="T50" s="108"/>
      <c r="U50" s="108"/>
      <c r="V50" s="108"/>
      <c r="W50" s="108"/>
      <c r="X50" s="108"/>
      <c r="Y50" s="109">
        <v>4.5</v>
      </c>
      <c r="Z50" s="112">
        <v>2</v>
      </c>
      <c r="AA50" s="114"/>
      <c r="AB50" s="112"/>
      <c r="AC50" s="112"/>
      <c r="AD50" s="112"/>
      <c r="AE50" s="101" t="s">
        <v>334</v>
      </c>
      <c r="AF50" s="52">
        <v>1</v>
      </c>
      <c r="AG50" s="249"/>
      <c r="AH50" s="48"/>
      <c r="AI50" s="109">
        <f t="shared" si="0"/>
        <v>13.5</v>
      </c>
      <c r="AJ50" s="112">
        <f t="shared" si="0"/>
        <v>14</v>
      </c>
    </row>
    <row r="51" spans="1:36" ht="12.75">
      <c r="A51" s="299">
        <f t="shared" si="1"/>
        <v>44</v>
      </c>
      <c r="B51" s="250"/>
      <c r="C51" s="305" t="s">
        <v>232</v>
      </c>
      <c r="D51" s="37" t="s">
        <v>14</v>
      </c>
      <c r="E51" s="37">
        <v>1811</v>
      </c>
      <c r="F51" s="252" t="s">
        <v>30</v>
      </c>
      <c r="G51" s="109"/>
      <c r="H51" s="116"/>
      <c r="I51" s="55">
        <v>5</v>
      </c>
      <c r="J51" s="107">
        <v>10</v>
      </c>
      <c r="K51" s="105">
        <v>4</v>
      </c>
      <c r="L51" s="108">
        <v>1</v>
      </c>
      <c r="M51" s="105"/>
      <c r="N51" s="108"/>
      <c r="O51" s="114"/>
      <c r="P51" s="108"/>
      <c r="Q51" s="114"/>
      <c r="R51" s="108"/>
      <c r="S51" s="108"/>
      <c r="T51" s="108"/>
      <c r="U51" s="108"/>
      <c r="V51" s="108"/>
      <c r="W51" s="108"/>
      <c r="X51" s="108"/>
      <c r="Y51" s="109">
        <v>4.5</v>
      </c>
      <c r="Z51" s="112">
        <v>3</v>
      </c>
      <c r="AA51" s="114"/>
      <c r="AB51" s="112"/>
      <c r="AC51" s="112"/>
      <c r="AD51" s="112"/>
      <c r="AE51" s="49"/>
      <c r="AF51" s="48"/>
      <c r="AG51" s="249"/>
      <c r="AH51" s="48"/>
      <c r="AI51" s="109">
        <f t="shared" si="0"/>
        <v>13.5</v>
      </c>
      <c r="AJ51" s="112">
        <f t="shared" si="0"/>
        <v>14</v>
      </c>
    </row>
    <row r="52" spans="1:36" ht="12.75">
      <c r="A52" s="299">
        <f t="shared" si="1"/>
        <v>45</v>
      </c>
      <c r="B52" s="250"/>
      <c r="C52" s="305" t="s">
        <v>302</v>
      </c>
      <c r="D52" s="37" t="s">
        <v>14</v>
      </c>
      <c r="E52" s="37">
        <v>1961</v>
      </c>
      <c r="F52" s="252" t="s">
        <v>159</v>
      </c>
      <c r="G52" s="109"/>
      <c r="H52" s="115"/>
      <c r="I52" s="115"/>
      <c r="J52" s="115"/>
      <c r="K52" s="109"/>
      <c r="L52" s="115"/>
      <c r="M52" s="109">
        <v>5.5</v>
      </c>
      <c r="N52" s="108">
        <v>13</v>
      </c>
      <c r="O52" s="114"/>
      <c r="P52" s="108"/>
      <c r="Q52" s="114"/>
      <c r="R52" s="108"/>
      <c r="S52" s="108"/>
      <c r="T52" s="108"/>
      <c r="U52" s="108"/>
      <c r="V52" s="108"/>
      <c r="W52" s="108"/>
      <c r="X52" s="108"/>
      <c r="Y52" s="108"/>
      <c r="Z52" s="108"/>
      <c r="AA52" s="114"/>
      <c r="AB52" s="108"/>
      <c r="AC52" s="108"/>
      <c r="AD52" s="108"/>
      <c r="AE52" s="49"/>
      <c r="AF52" s="48"/>
      <c r="AG52" s="249"/>
      <c r="AH52" s="48"/>
      <c r="AI52" s="109">
        <f t="shared" si="0"/>
        <v>5.5</v>
      </c>
      <c r="AJ52" s="112">
        <f t="shared" si="0"/>
        <v>13</v>
      </c>
    </row>
    <row r="53" spans="1:36" ht="12.75">
      <c r="A53" s="299">
        <f t="shared" si="1"/>
        <v>46</v>
      </c>
      <c r="B53" s="250"/>
      <c r="C53" s="305" t="s">
        <v>494</v>
      </c>
      <c r="D53" s="37" t="s">
        <v>14</v>
      </c>
      <c r="E53" s="37">
        <v>1814</v>
      </c>
      <c r="F53" s="252" t="s">
        <v>171</v>
      </c>
      <c r="G53" s="49"/>
      <c r="H53" s="48"/>
      <c r="I53" s="48"/>
      <c r="J53" s="48"/>
      <c r="K53" s="49"/>
      <c r="L53" s="48"/>
      <c r="M53" s="48"/>
      <c r="N53" s="48"/>
      <c r="O53" s="50"/>
      <c r="P53" s="48"/>
      <c r="Q53" s="49"/>
      <c r="R53" s="48"/>
      <c r="S53" s="48"/>
      <c r="T53" s="48"/>
      <c r="U53" s="48"/>
      <c r="V53" s="48"/>
      <c r="W53" s="48"/>
      <c r="X53" s="48"/>
      <c r="Y53" s="48"/>
      <c r="Z53" s="48"/>
      <c r="AA53" s="40">
        <v>5.5</v>
      </c>
      <c r="AB53" s="52">
        <v>13</v>
      </c>
      <c r="AC53" s="52"/>
      <c r="AD53" s="52"/>
      <c r="AE53" s="49"/>
      <c r="AF53" s="48"/>
      <c r="AG53" s="249"/>
      <c r="AH53" s="48"/>
      <c r="AI53" s="109">
        <f t="shared" si="0"/>
        <v>5.5</v>
      </c>
      <c r="AJ53" s="112">
        <f t="shared" si="0"/>
        <v>13</v>
      </c>
    </row>
    <row r="54" spans="1:36" ht="12.75">
      <c r="A54" s="299">
        <f t="shared" si="1"/>
        <v>47</v>
      </c>
      <c r="B54" s="250"/>
      <c r="C54" s="305" t="s">
        <v>69</v>
      </c>
      <c r="D54" s="37" t="s">
        <v>14</v>
      </c>
      <c r="E54" s="37">
        <v>1480</v>
      </c>
      <c r="F54" s="252" t="s">
        <v>26</v>
      </c>
      <c r="G54" s="105">
        <v>3.5</v>
      </c>
      <c r="H54" s="106">
        <v>1</v>
      </c>
      <c r="I54" s="116"/>
      <c r="J54" s="116"/>
      <c r="K54" s="105">
        <v>3.5</v>
      </c>
      <c r="L54" s="108">
        <v>1</v>
      </c>
      <c r="M54" s="105"/>
      <c r="N54" s="108"/>
      <c r="O54" s="114"/>
      <c r="P54" s="108"/>
      <c r="Q54" s="101">
        <v>4.5</v>
      </c>
      <c r="R54" s="108">
        <v>9</v>
      </c>
      <c r="S54" s="108"/>
      <c r="T54" s="108"/>
      <c r="U54" s="108"/>
      <c r="V54" s="108"/>
      <c r="W54" s="108"/>
      <c r="X54" s="108"/>
      <c r="Y54" s="108"/>
      <c r="Z54" s="108"/>
      <c r="AA54" s="114"/>
      <c r="AB54" s="108"/>
      <c r="AC54" s="108"/>
      <c r="AD54" s="108"/>
      <c r="AE54" s="49"/>
      <c r="AF54" s="48"/>
      <c r="AG54" s="287">
        <v>3.5</v>
      </c>
      <c r="AH54" s="52">
        <v>1</v>
      </c>
      <c r="AI54" s="109">
        <f t="shared" si="0"/>
        <v>15</v>
      </c>
      <c r="AJ54" s="112">
        <f t="shared" si="0"/>
        <v>12</v>
      </c>
    </row>
    <row r="55" spans="1:36" ht="12.75">
      <c r="A55" s="299">
        <f t="shared" si="1"/>
        <v>48</v>
      </c>
      <c r="B55" s="250"/>
      <c r="C55" s="305" t="s">
        <v>589</v>
      </c>
      <c r="D55" s="37" t="s">
        <v>14</v>
      </c>
      <c r="E55" s="37">
        <v>2028</v>
      </c>
      <c r="F55" s="252" t="s">
        <v>587</v>
      </c>
      <c r="G55" s="49"/>
      <c r="H55" s="48"/>
      <c r="I55" s="48"/>
      <c r="J55" s="48"/>
      <c r="K55" s="49"/>
      <c r="L55" s="48"/>
      <c r="M55" s="48"/>
      <c r="N55" s="48"/>
      <c r="O55" s="50"/>
      <c r="P55" s="48"/>
      <c r="Q55" s="49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9"/>
      <c r="AF55" s="48"/>
      <c r="AG55" s="287">
        <v>5</v>
      </c>
      <c r="AH55" s="52">
        <v>12</v>
      </c>
      <c r="AI55" s="250">
        <f t="shared" si="0"/>
        <v>5</v>
      </c>
      <c r="AJ55" s="52">
        <f t="shared" si="0"/>
        <v>12</v>
      </c>
    </row>
    <row r="56" spans="1:36" ht="12.75">
      <c r="A56" s="299">
        <f t="shared" si="1"/>
        <v>49</v>
      </c>
      <c r="B56" s="250"/>
      <c r="C56" s="306" t="s">
        <v>546</v>
      </c>
      <c r="D56" s="37" t="s">
        <v>14</v>
      </c>
      <c r="E56" s="128">
        <v>2281</v>
      </c>
      <c r="F56" s="253" t="s">
        <v>153</v>
      </c>
      <c r="G56" s="49"/>
      <c r="H56" s="48"/>
      <c r="I56" s="48"/>
      <c r="J56" s="48"/>
      <c r="K56" s="49"/>
      <c r="L56" s="48"/>
      <c r="M56" s="48"/>
      <c r="N56" s="48"/>
      <c r="O56" s="50"/>
      <c r="P56" s="48"/>
      <c r="Q56" s="49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101">
        <v>5</v>
      </c>
      <c r="AF56" s="52">
        <v>12</v>
      </c>
      <c r="AG56" s="249"/>
      <c r="AH56" s="48"/>
      <c r="AI56" s="250">
        <f t="shared" si="0"/>
        <v>5</v>
      </c>
      <c r="AJ56" s="52">
        <f t="shared" si="0"/>
        <v>12</v>
      </c>
    </row>
    <row r="57" spans="1:36" ht="12.75">
      <c r="A57" s="299">
        <f t="shared" si="1"/>
        <v>50</v>
      </c>
      <c r="B57" s="250"/>
      <c r="C57" s="305" t="s">
        <v>63</v>
      </c>
      <c r="D57" s="37" t="s">
        <v>14</v>
      </c>
      <c r="E57" s="37">
        <v>1470</v>
      </c>
      <c r="F57" s="252" t="s">
        <v>36</v>
      </c>
      <c r="G57" s="105">
        <v>4</v>
      </c>
      <c r="H57" s="106">
        <v>1</v>
      </c>
      <c r="I57" s="55">
        <v>3.5</v>
      </c>
      <c r="J57" s="107">
        <v>1</v>
      </c>
      <c r="K57" s="105">
        <v>3</v>
      </c>
      <c r="L57" s="108">
        <v>1</v>
      </c>
      <c r="M57" s="105">
        <v>2.5</v>
      </c>
      <c r="N57" s="108">
        <v>1</v>
      </c>
      <c r="O57" s="109">
        <v>3</v>
      </c>
      <c r="P57" s="108">
        <v>1</v>
      </c>
      <c r="Q57" s="101">
        <v>3</v>
      </c>
      <c r="R57" s="108">
        <v>1</v>
      </c>
      <c r="S57" s="108"/>
      <c r="T57" s="108"/>
      <c r="U57" s="108"/>
      <c r="V57" s="108"/>
      <c r="W57" s="109">
        <v>2</v>
      </c>
      <c r="X57" s="112">
        <v>1</v>
      </c>
      <c r="Y57" s="109">
        <v>2</v>
      </c>
      <c r="Z57" s="112">
        <v>1</v>
      </c>
      <c r="AA57" s="40">
        <v>3</v>
      </c>
      <c r="AB57" s="52">
        <v>1</v>
      </c>
      <c r="AC57" s="40">
        <v>3</v>
      </c>
      <c r="AD57" s="52">
        <v>1</v>
      </c>
      <c r="AE57" s="49"/>
      <c r="AF57" s="48"/>
      <c r="AG57" s="287">
        <v>3</v>
      </c>
      <c r="AH57" s="52">
        <v>1</v>
      </c>
      <c r="AI57" s="109">
        <f t="shared" si="0"/>
        <v>32</v>
      </c>
      <c r="AJ57" s="112">
        <f t="shared" si="0"/>
        <v>11</v>
      </c>
    </row>
    <row r="58" spans="1:36" ht="12.75">
      <c r="A58" s="299">
        <f t="shared" si="1"/>
        <v>51</v>
      </c>
      <c r="B58" s="250"/>
      <c r="C58" s="305" t="s">
        <v>309</v>
      </c>
      <c r="D58" s="37" t="s">
        <v>14</v>
      </c>
      <c r="E58" s="37">
        <v>1666</v>
      </c>
      <c r="F58" s="252" t="s">
        <v>36</v>
      </c>
      <c r="G58" s="109"/>
      <c r="H58" s="115"/>
      <c r="I58" s="115"/>
      <c r="J58" s="115"/>
      <c r="K58" s="109"/>
      <c r="L58" s="115"/>
      <c r="M58" s="109">
        <v>3.5</v>
      </c>
      <c r="N58" s="108">
        <v>1</v>
      </c>
      <c r="O58" s="109">
        <v>4</v>
      </c>
      <c r="P58" s="108">
        <v>5</v>
      </c>
      <c r="Q58" s="101">
        <v>2.5</v>
      </c>
      <c r="R58" s="108">
        <v>1</v>
      </c>
      <c r="S58" s="108"/>
      <c r="T58" s="108"/>
      <c r="U58" s="108"/>
      <c r="V58" s="108"/>
      <c r="W58" s="108"/>
      <c r="X58" s="108"/>
      <c r="Y58" s="108"/>
      <c r="Z58" s="108"/>
      <c r="AA58" s="40">
        <v>4</v>
      </c>
      <c r="AB58" s="52">
        <v>1</v>
      </c>
      <c r="AC58" s="40">
        <v>3.5</v>
      </c>
      <c r="AD58" s="52">
        <v>1</v>
      </c>
      <c r="AE58" s="101">
        <v>4</v>
      </c>
      <c r="AF58" s="52">
        <v>1</v>
      </c>
      <c r="AG58" s="287">
        <v>4</v>
      </c>
      <c r="AH58" s="52">
        <v>1</v>
      </c>
      <c r="AI58" s="109">
        <f t="shared" si="0"/>
        <v>25.5</v>
      </c>
      <c r="AJ58" s="112">
        <f t="shared" si="0"/>
        <v>11</v>
      </c>
    </row>
    <row r="59" spans="1:36" ht="12.75">
      <c r="A59" s="299">
        <f t="shared" si="1"/>
        <v>52</v>
      </c>
      <c r="B59" s="250"/>
      <c r="C59" s="305" t="s">
        <v>547</v>
      </c>
      <c r="D59" s="37" t="s">
        <v>14</v>
      </c>
      <c r="E59" s="37">
        <v>2297</v>
      </c>
      <c r="F59" s="252" t="s">
        <v>544</v>
      </c>
      <c r="G59" s="49"/>
      <c r="H59" s="48"/>
      <c r="I59" s="48"/>
      <c r="J59" s="48"/>
      <c r="K59" s="49"/>
      <c r="L59" s="48"/>
      <c r="M59" s="48"/>
      <c r="N59" s="48"/>
      <c r="O59" s="50"/>
      <c r="P59" s="48"/>
      <c r="Q59" s="49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101">
        <v>5</v>
      </c>
      <c r="AF59" s="52">
        <v>11</v>
      </c>
      <c r="AG59" s="249"/>
      <c r="AH59" s="48"/>
      <c r="AI59" s="250">
        <f t="shared" si="0"/>
        <v>5</v>
      </c>
      <c r="AJ59" s="52">
        <f t="shared" si="0"/>
        <v>11</v>
      </c>
    </row>
    <row r="60" spans="1:36" ht="12.75">
      <c r="A60" s="299">
        <f t="shared" si="1"/>
        <v>53</v>
      </c>
      <c r="B60" s="250"/>
      <c r="C60" s="305" t="s">
        <v>303</v>
      </c>
      <c r="D60" s="37" t="s">
        <v>14</v>
      </c>
      <c r="E60" s="37">
        <v>1816</v>
      </c>
      <c r="F60" s="252" t="s">
        <v>304</v>
      </c>
      <c r="G60" s="109"/>
      <c r="H60" s="115"/>
      <c r="I60" s="115"/>
      <c r="J60" s="115"/>
      <c r="K60" s="109"/>
      <c r="L60" s="115"/>
      <c r="M60" s="109">
        <v>5</v>
      </c>
      <c r="N60" s="108">
        <v>11</v>
      </c>
      <c r="O60" s="114"/>
      <c r="P60" s="108"/>
      <c r="Q60" s="114"/>
      <c r="R60" s="108"/>
      <c r="S60" s="108"/>
      <c r="T60" s="108"/>
      <c r="U60" s="108"/>
      <c r="V60" s="108"/>
      <c r="W60" s="108"/>
      <c r="X60" s="108"/>
      <c r="Y60" s="108"/>
      <c r="Z60" s="108"/>
      <c r="AA60" s="114"/>
      <c r="AB60" s="108"/>
      <c r="AC60" s="108"/>
      <c r="AD60" s="108"/>
      <c r="AE60" s="49"/>
      <c r="AF60" s="48"/>
      <c r="AG60" s="249"/>
      <c r="AH60" s="48"/>
      <c r="AI60" s="109">
        <f t="shared" si="0"/>
        <v>5</v>
      </c>
      <c r="AJ60" s="112">
        <f t="shared" si="0"/>
        <v>11</v>
      </c>
    </row>
    <row r="61" spans="1:36" ht="12.75">
      <c r="A61" s="299">
        <f t="shared" si="1"/>
        <v>54</v>
      </c>
      <c r="B61" s="250"/>
      <c r="C61" s="306" t="s">
        <v>149</v>
      </c>
      <c r="D61" s="128" t="s">
        <v>14</v>
      </c>
      <c r="E61" s="128">
        <v>1500</v>
      </c>
      <c r="F61" s="253" t="s">
        <v>150</v>
      </c>
      <c r="G61" s="109"/>
      <c r="H61" s="115"/>
      <c r="I61" s="55">
        <v>5</v>
      </c>
      <c r="J61" s="107">
        <v>11</v>
      </c>
      <c r="K61" s="109"/>
      <c r="L61" s="115"/>
      <c r="M61" s="109"/>
      <c r="N61" s="115"/>
      <c r="O61" s="109"/>
      <c r="P61" s="115"/>
      <c r="Q61" s="109"/>
      <c r="R61" s="115"/>
      <c r="S61" s="115"/>
      <c r="T61" s="115"/>
      <c r="U61" s="115"/>
      <c r="V61" s="115"/>
      <c r="W61" s="115"/>
      <c r="X61" s="115"/>
      <c r="Y61" s="115"/>
      <c r="Z61" s="115"/>
      <c r="AA61" s="109"/>
      <c r="AB61" s="115"/>
      <c r="AC61" s="115"/>
      <c r="AD61" s="115"/>
      <c r="AE61" s="49"/>
      <c r="AF61" s="48"/>
      <c r="AG61" s="249"/>
      <c r="AH61" s="48"/>
      <c r="AI61" s="109">
        <f t="shared" si="0"/>
        <v>5</v>
      </c>
      <c r="AJ61" s="112">
        <f t="shared" si="0"/>
        <v>11</v>
      </c>
    </row>
    <row r="62" spans="1:36" ht="12.75">
      <c r="A62" s="299">
        <f t="shared" si="1"/>
        <v>55</v>
      </c>
      <c r="B62" s="250"/>
      <c r="C62" s="306" t="s">
        <v>162</v>
      </c>
      <c r="D62" s="37" t="s">
        <v>14</v>
      </c>
      <c r="E62" s="37">
        <v>1665</v>
      </c>
      <c r="F62" s="252" t="s">
        <v>244</v>
      </c>
      <c r="G62" s="109"/>
      <c r="H62" s="115"/>
      <c r="I62" s="55">
        <v>4</v>
      </c>
      <c r="J62" s="107">
        <v>2</v>
      </c>
      <c r="K62" s="105">
        <v>3.5</v>
      </c>
      <c r="L62" s="108">
        <v>1</v>
      </c>
      <c r="M62" s="105"/>
      <c r="N62" s="108"/>
      <c r="O62" s="114"/>
      <c r="P62" s="108"/>
      <c r="Q62" s="114"/>
      <c r="R62" s="108"/>
      <c r="S62" s="108"/>
      <c r="T62" s="108"/>
      <c r="U62" s="108"/>
      <c r="V62" s="108"/>
      <c r="W62" s="108"/>
      <c r="X62" s="108"/>
      <c r="Y62" s="109">
        <v>3</v>
      </c>
      <c r="Z62" s="112">
        <v>1</v>
      </c>
      <c r="AA62" s="114"/>
      <c r="AB62" s="112"/>
      <c r="AC62" s="40">
        <v>4</v>
      </c>
      <c r="AD62" s="52">
        <v>5</v>
      </c>
      <c r="AE62" s="49"/>
      <c r="AF62" s="48"/>
      <c r="AG62" s="287">
        <v>4</v>
      </c>
      <c r="AH62" s="52">
        <v>1</v>
      </c>
      <c r="AI62" s="109">
        <f t="shared" si="0"/>
        <v>18.5</v>
      </c>
      <c r="AJ62" s="112">
        <f t="shared" si="0"/>
        <v>10</v>
      </c>
    </row>
    <row r="63" spans="1:36" ht="12.75">
      <c r="A63" s="299">
        <f t="shared" si="1"/>
        <v>56</v>
      </c>
      <c r="B63" s="250"/>
      <c r="C63" s="306" t="s">
        <v>174</v>
      </c>
      <c r="D63" s="128" t="s">
        <v>14</v>
      </c>
      <c r="E63" s="128">
        <v>1764</v>
      </c>
      <c r="F63" s="253" t="s">
        <v>175</v>
      </c>
      <c r="G63" s="109"/>
      <c r="H63" s="115"/>
      <c r="I63" s="55">
        <v>3.5</v>
      </c>
      <c r="J63" s="107">
        <v>1</v>
      </c>
      <c r="K63" s="109"/>
      <c r="L63" s="115"/>
      <c r="M63" s="109">
        <v>5</v>
      </c>
      <c r="N63" s="108">
        <v>9</v>
      </c>
      <c r="O63" s="114"/>
      <c r="P63" s="108"/>
      <c r="Q63" s="114"/>
      <c r="R63" s="108"/>
      <c r="S63" s="108"/>
      <c r="T63" s="108"/>
      <c r="U63" s="108"/>
      <c r="V63" s="108"/>
      <c r="W63" s="108"/>
      <c r="X63" s="108"/>
      <c r="Y63" s="108"/>
      <c r="Z63" s="108"/>
      <c r="AA63" s="114"/>
      <c r="AB63" s="108"/>
      <c r="AC63" s="108"/>
      <c r="AD63" s="108"/>
      <c r="AE63" s="49"/>
      <c r="AF63" s="48"/>
      <c r="AG63" s="249"/>
      <c r="AH63" s="48"/>
      <c r="AI63" s="109">
        <f t="shared" si="0"/>
        <v>8.5</v>
      </c>
      <c r="AJ63" s="112">
        <f t="shared" si="0"/>
        <v>10</v>
      </c>
    </row>
    <row r="64" spans="1:36" ht="12.75">
      <c r="A64" s="299">
        <f t="shared" si="1"/>
        <v>57</v>
      </c>
      <c r="B64" s="250"/>
      <c r="C64" s="305" t="s">
        <v>495</v>
      </c>
      <c r="D64" s="37" t="s">
        <v>14</v>
      </c>
      <c r="E64" s="37">
        <v>2178</v>
      </c>
      <c r="F64" s="252" t="s">
        <v>414</v>
      </c>
      <c r="G64" s="49"/>
      <c r="H64" s="48"/>
      <c r="I64" s="48"/>
      <c r="J64" s="48"/>
      <c r="K64" s="49"/>
      <c r="L64" s="48"/>
      <c r="M64" s="48"/>
      <c r="N64" s="48"/>
      <c r="O64" s="50"/>
      <c r="P64" s="48"/>
      <c r="Q64" s="49"/>
      <c r="R64" s="48"/>
      <c r="S64" s="48"/>
      <c r="T64" s="48"/>
      <c r="U64" s="48"/>
      <c r="V64" s="48"/>
      <c r="W64" s="48"/>
      <c r="X64" s="48"/>
      <c r="Y64" s="48"/>
      <c r="Z64" s="48"/>
      <c r="AA64" s="40">
        <v>5</v>
      </c>
      <c r="AB64" s="52">
        <v>10</v>
      </c>
      <c r="AC64" s="52"/>
      <c r="AD64" s="52"/>
      <c r="AE64" s="49"/>
      <c r="AF64" s="48"/>
      <c r="AG64" s="249"/>
      <c r="AH64" s="48"/>
      <c r="AI64" s="109">
        <f t="shared" si="0"/>
        <v>5</v>
      </c>
      <c r="AJ64" s="112">
        <f t="shared" si="0"/>
        <v>10</v>
      </c>
    </row>
    <row r="65" spans="1:36" ht="12.75">
      <c r="A65" s="299">
        <f t="shared" si="1"/>
        <v>58</v>
      </c>
      <c r="B65" s="250"/>
      <c r="C65" s="305" t="s">
        <v>254</v>
      </c>
      <c r="D65" s="37" t="s">
        <v>14</v>
      </c>
      <c r="E65" s="37">
        <v>1495</v>
      </c>
      <c r="F65" s="252" t="s">
        <v>53</v>
      </c>
      <c r="G65" s="109"/>
      <c r="H65" s="116"/>
      <c r="I65" s="55">
        <v>2.5</v>
      </c>
      <c r="J65" s="107">
        <v>1</v>
      </c>
      <c r="K65" s="105">
        <v>3</v>
      </c>
      <c r="L65" s="108">
        <v>1</v>
      </c>
      <c r="M65" s="105"/>
      <c r="N65" s="108"/>
      <c r="O65" s="114"/>
      <c r="P65" s="108"/>
      <c r="Q65" s="114"/>
      <c r="R65" s="108"/>
      <c r="S65" s="109">
        <v>3</v>
      </c>
      <c r="T65" s="112">
        <v>6</v>
      </c>
      <c r="U65" s="108"/>
      <c r="V65" s="108"/>
      <c r="W65" s="108"/>
      <c r="X65" s="108"/>
      <c r="Y65" s="109">
        <v>2.5</v>
      </c>
      <c r="Z65" s="112">
        <v>1</v>
      </c>
      <c r="AA65" s="114"/>
      <c r="AB65" s="112"/>
      <c r="AC65" s="112"/>
      <c r="AD65" s="112"/>
      <c r="AE65" s="49"/>
      <c r="AF65" s="48"/>
      <c r="AG65" s="249"/>
      <c r="AH65" s="48"/>
      <c r="AI65" s="109">
        <f t="shared" si="0"/>
        <v>11</v>
      </c>
      <c r="AJ65" s="112">
        <f t="shared" si="0"/>
        <v>9</v>
      </c>
    </row>
    <row r="66" spans="1:36" ht="12.75">
      <c r="A66" s="299">
        <f t="shared" si="1"/>
        <v>59</v>
      </c>
      <c r="B66" s="250"/>
      <c r="C66" s="305" t="s">
        <v>66</v>
      </c>
      <c r="D66" s="37" t="s">
        <v>14</v>
      </c>
      <c r="E66" s="37">
        <v>1457</v>
      </c>
      <c r="F66" s="252" t="s">
        <v>53</v>
      </c>
      <c r="G66" s="105">
        <v>3.5</v>
      </c>
      <c r="H66" s="106">
        <v>1</v>
      </c>
      <c r="I66" s="55">
        <v>3</v>
      </c>
      <c r="J66" s="107">
        <v>1</v>
      </c>
      <c r="K66" s="105">
        <v>4</v>
      </c>
      <c r="L66" s="108">
        <v>1</v>
      </c>
      <c r="M66" s="105"/>
      <c r="N66" s="108"/>
      <c r="O66" s="114"/>
      <c r="P66" s="108"/>
      <c r="Q66" s="114"/>
      <c r="R66" s="108"/>
      <c r="S66" s="108"/>
      <c r="T66" s="108"/>
      <c r="U66" s="109">
        <v>3</v>
      </c>
      <c r="V66" s="112">
        <v>1</v>
      </c>
      <c r="W66" s="109">
        <v>3</v>
      </c>
      <c r="X66" s="112">
        <v>1</v>
      </c>
      <c r="Y66" s="109">
        <v>2</v>
      </c>
      <c r="Z66" s="112">
        <v>1</v>
      </c>
      <c r="AA66" s="40">
        <v>4</v>
      </c>
      <c r="AB66" s="52">
        <v>1</v>
      </c>
      <c r="AC66" s="40">
        <v>2.5</v>
      </c>
      <c r="AD66" s="52">
        <v>1</v>
      </c>
      <c r="AE66" s="49"/>
      <c r="AF66" s="48"/>
      <c r="AG66" s="249"/>
      <c r="AH66" s="48"/>
      <c r="AI66" s="109">
        <f t="shared" si="0"/>
        <v>25</v>
      </c>
      <c r="AJ66" s="112">
        <f t="shared" si="0"/>
        <v>8</v>
      </c>
    </row>
    <row r="67" spans="1:36" ht="12.75">
      <c r="A67" s="299">
        <f t="shared" si="1"/>
        <v>60</v>
      </c>
      <c r="B67" s="250"/>
      <c r="C67" s="306" t="s">
        <v>172</v>
      </c>
      <c r="D67" s="37" t="s">
        <v>14</v>
      </c>
      <c r="E67" s="37">
        <v>1478</v>
      </c>
      <c r="F67" s="252" t="s">
        <v>32</v>
      </c>
      <c r="G67" s="105">
        <v>4</v>
      </c>
      <c r="H67" s="106">
        <v>1</v>
      </c>
      <c r="I67" s="55">
        <v>3.5</v>
      </c>
      <c r="J67" s="107">
        <v>1</v>
      </c>
      <c r="K67" s="105">
        <v>3</v>
      </c>
      <c r="L67" s="108">
        <v>1</v>
      </c>
      <c r="M67" s="105">
        <v>2.5</v>
      </c>
      <c r="N67" s="108">
        <v>1</v>
      </c>
      <c r="O67" s="109">
        <v>3</v>
      </c>
      <c r="P67" s="108">
        <v>1</v>
      </c>
      <c r="Q67" s="101">
        <v>2.5</v>
      </c>
      <c r="R67" s="108">
        <v>1</v>
      </c>
      <c r="S67" s="108"/>
      <c r="T67" s="108"/>
      <c r="U67" s="108"/>
      <c r="V67" s="108"/>
      <c r="W67" s="108"/>
      <c r="X67" s="108"/>
      <c r="Y67" s="108"/>
      <c r="Z67" s="108"/>
      <c r="AA67" s="40">
        <v>3</v>
      </c>
      <c r="AB67" s="52">
        <v>1</v>
      </c>
      <c r="AC67" s="52"/>
      <c r="AD67" s="52"/>
      <c r="AE67" s="49"/>
      <c r="AF67" s="48"/>
      <c r="AG67" s="287">
        <v>3</v>
      </c>
      <c r="AH67" s="52">
        <v>1</v>
      </c>
      <c r="AI67" s="109">
        <f t="shared" si="0"/>
        <v>24.5</v>
      </c>
      <c r="AJ67" s="112">
        <f t="shared" si="0"/>
        <v>8</v>
      </c>
    </row>
    <row r="68" spans="1:36" ht="12.75">
      <c r="A68" s="299">
        <f t="shared" si="1"/>
        <v>61</v>
      </c>
      <c r="B68" s="250"/>
      <c r="C68" s="305" t="s">
        <v>311</v>
      </c>
      <c r="D68" s="37" t="s">
        <v>14</v>
      </c>
      <c r="E68" s="37">
        <v>1508</v>
      </c>
      <c r="F68" s="252" t="s">
        <v>17</v>
      </c>
      <c r="G68" s="105">
        <v>3</v>
      </c>
      <c r="H68" s="106">
        <v>1</v>
      </c>
      <c r="I68" s="115"/>
      <c r="J68" s="115"/>
      <c r="K68" s="109"/>
      <c r="L68" s="115"/>
      <c r="M68" s="109">
        <v>3.5</v>
      </c>
      <c r="N68" s="108">
        <v>1</v>
      </c>
      <c r="O68" s="114"/>
      <c r="P68" s="108"/>
      <c r="Q68" s="114"/>
      <c r="R68" s="108"/>
      <c r="S68" s="109">
        <v>3</v>
      </c>
      <c r="T68" s="112">
        <v>2</v>
      </c>
      <c r="U68" s="109">
        <v>4</v>
      </c>
      <c r="V68" s="112">
        <v>3</v>
      </c>
      <c r="W68" s="108"/>
      <c r="X68" s="108"/>
      <c r="Y68" s="109">
        <v>4</v>
      </c>
      <c r="Z68" s="112">
        <v>1</v>
      </c>
      <c r="AA68" s="114"/>
      <c r="AB68" s="112"/>
      <c r="AC68" s="112"/>
      <c r="AD68" s="112"/>
      <c r="AE68" s="49"/>
      <c r="AF68" s="48"/>
      <c r="AG68" s="249"/>
      <c r="AH68" s="48"/>
      <c r="AI68" s="109">
        <f t="shared" si="0"/>
        <v>17.5</v>
      </c>
      <c r="AJ68" s="112">
        <f t="shared" si="0"/>
        <v>8</v>
      </c>
    </row>
    <row r="69" spans="1:36" ht="12.75">
      <c r="A69" s="299">
        <f t="shared" si="1"/>
        <v>62</v>
      </c>
      <c r="B69" s="250"/>
      <c r="C69" s="305" t="s">
        <v>215</v>
      </c>
      <c r="D69" s="37" t="s">
        <v>14</v>
      </c>
      <c r="E69" s="37">
        <v>1922</v>
      </c>
      <c r="F69" s="252" t="s">
        <v>15</v>
      </c>
      <c r="G69" s="109"/>
      <c r="H69" s="116"/>
      <c r="I69" s="116"/>
      <c r="J69" s="116"/>
      <c r="K69" s="105">
        <v>5</v>
      </c>
      <c r="L69" s="108">
        <v>8</v>
      </c>
      <c r="M69" s="105"/>
      <c r="N69" s="108"/>
      <c r="O69" s="114"/>
      <c r="P69" s="108"/>
      <c r="Q69" s="114"/>
      <c r="R69" s="108"/>
      <c r="S69" s="108"/>
      <c r="T69" s="108"/>
      <c r="U69" s="108"/>
      <c r="V69" s="108"/>
      <c r="W69" s="108"/>
      <c r="X69" s="108"/>
      <c r="Y69" s="108"/>
      <c r="Z69" s="108"/>
      <c r="AA69" s="114"/>
      <c r="AB69" s="108"/>
      <c r="AC69" s="108"/>
      <c r="AD69" s="108"/>
      <c r="AE69" s="49"/>
      <c r="AF69" s="48"/>
      <c r="AG69" s="249"/>
      <c r="AH69" s="48"/>
      <c r="AI69" s="109">
        <f t="shared" si="0"/>
        <v>5</v>
      </c>
      <c r="AJ69" s="112">
        <f t="shared" si="0"/>
        <v>8</v>
      </c>
    </row>
    <row r="70" spans="1:36" ht="12.75">
      <c r="A70" s="299">
        <f t="shared" si="1"/>
        <v>63</v>
      </c>
      <c r="B70" s="250"/>
      <c r="C70" s="305" t="s">
        <v>52</v>
      </c>
      <c r="D70" s="37" t="s">
        <v>14</v>
      </c>
      <c r="E70" s="37">
        <v>1489</v>
      </c>
      <c r="F70" s="252" t="s">
        <v>53</v>
      </c>
      <c r="G70" s="105">
        <v>4</v>
      </c>
      <c r="H70" s="106">
        <v>1</v>
      </c>
      <c r="I70" s="55">
        <v>3</v>
      </c>
      <c r="J70" s="107">
        <v>1</v>
      </c>
      <c r="K70" s="105">
        <v>2</v>
      </c>
      <c r="L70" s="108">
        <v>1</v>
      </c>
      <c r="M70" s="105"/>
      <c r="N70" s="108"/>
      <c r="O70" s="109">
        <v>3.5</v>
      </c>
      <c r="P70" s="108">
        <v>1</v>
      </c>
      <c r="Q70" s="114"/>
      <c r="R70" s="108"/>
      <c r="S70" s="108"/>
      <c r="T70" s="108"/>
      <c r="U70" s="108"/>
      <c r="V70" s="108"/>
      <c r="W70" s="109">
        <v>3</v>
      </c>
      <c r="X70" s="112">
        <v>1</v>
      </c>
      <c r="Y70" s="109">
        <v>3</v>
      </c>
      <c r="Z70" s="112">
        <v>1</v>
      </c>
      <c r="AA70" s="114"/>
      <c r="AB70" s="112"/>
      <c r="AC70" s="112"/>
      <c r="AD70" s="112"/>
      <c r="AE70" s="101">
        <v>3</v>
      </c>
      <c r="AF70" s="52">
        <v>1</v>
      </c>
      <c r="AG70" s="249"/>
      <c r="AH70" s="48"/>
      <c r="AI70" s="109">
        <f t="shared" si="0"/>
        <v>21.5</v>
      </c>
      <c r="AJ70" s="112">
        <f t="shared" si="0"/>
        <v>7</v>
      </c>
    </row>
    <row r="71" spans="1:36" ht="12.75">
      <c r="A71" s="299">
        <f t="shared" si="1"/>
        <v>64</v>
      </c>
      <c r="B71" s="250"/>
      <c r="C71" s="305" t="s">
        <v>37</v>
      </c>
      <c r="D71" s="37" t="s">
        <v>14</v>
      </c>
      <c r="E71" s="37">
        <v>1593</v>
      </c>
      <c r="F71" s="252" t="s">
        <v>26</v>
      </c>
      <c r="G71" s="105">
        <v>5</v>
      </c>
      <c r="H71" s="106">
        <v>3</v>
      </c>
      <c r="I71" s="55">
        <v>4</v>
      </c>
      <c r="J71" s="107">
        <v>1</v>
      </c>
      <c r="K71" s="109"/>
      <c r="L71" s="115"/>
      <c r="M71" s="109">
        <v>3</v>
      </c>
      <c r="N71" s="108">
        <v>1</v>
      </c>
      <c r="O71" s="114"/>
      <c r="P71" s="108"/>
      <c r="Q71" s="114"/>
      <c r="R71" s="108"/>
      <c r="S71" s="108"/>
      <c r="T71" s="108"/>
      <c r="U71" s="109">
        <v>4</v>
      </c>
      <c r="V71" s="112">
        <v>2</v>
      </c>
      <c r="W71" s="108"/>
      <c r="X71" s="108"/>
      <c r="Y71" s="108"/>
      <c r="Z71" s="108"/>
      <c r="AA71" s="114"/>
      <c r="AB71" s="108"/>
      <c r="AC71" s="108"/>
      <c r="AD71" s="108"/>
      <c r="AE71" s="49"/>
      <c r="AF71" s="48"/>
      <c r="AG71" s="249"/>
      <c r="AH71" s="48"/>
      <c r="AI71" s="109">
        <f t="shared" si="0"/>
        <v>16</v>
      </c>
      <c r="AJ71" s="112">
        <f t="shared" si="0"/>
        <v>7</v>
      </c>
    </row>
    <row r="72" spans="1:36" ht="12.75">
      <c r="A72" s="299">
        <f t="shared" si="1"/>
        <v>65</v>
      </c>
      <c r="B72" s="250"/>
      <c r="C72" s="305" t="s">
        <v>42</v>
      </c>
      <c r="D72" s="37" t="s">
        <v>14</v>
      </c>
      <c r="E72" s="37">
        <v>1532</v>
      </c>
      <c r="F72" s="252" t="s">
        <v>20</v>
      </c>
      <c r="G72" s="105">
        <v>4.5</v>
      </c>
      <c r="H72" s="106">
        <v>1</v>
      </c>
      <c r="I72" s="115"/>
      <c r="J72" s="115"/>
      <c r="K72" s="109"/>
      <c r="L72" s="115"/>
      <c r="M72" s="109"/>
      <c r="N72" s="115"/>
      <c r="O72" s="109"/>
      <c r="P72" s="115"/>
      <c r="Q72" s="109"/>
      <c r="R72" s="115"/>
      <c r="S72" s="115"/>
      <c r="T72" s="115"/>
      <c r="U72" s="115"/>
      <c r="V72" s="115"/>
      <c r="W72" s="109">
        <v>4</v>
      </c>
      <c r="X72" s="112">
        <v>5</v>
      </c>
      <c r="Y72" s="115"/>
      <c r="Z72" s="115"/>
      <c r="AA72" s="40">
        <v>4</v>
      </c>
      <c r="AB72" s="52">
        <v>1</v>
      </c>
      <c r="AC72" s="52"/>
      <c r="AD72" s="52"/>
      <c r="AE72" s="49"/>
      <c r="AF72" s="48"/>
      <c r="AG72" s="249"/>
      <c r="AH72" s="48"/>
      <c r="AI72" s="109">
        <f aca="true" t="shared" si="2" ref="AI72:AJ135">G72+I72+K72+M72+O72+Q72+S72+U72+W72+Y72+AA72+AC72+AE72+AG72</f>
        <v>12.5</v>
      </c>
      <c r="AJ72" s="112">
        <f t="shared" si="2"/>
        <v>7</v>
      </c>
    </row>
    <row r="73" spans="1:36" ht="12.75">
      <c r="A73" s="299">
        <f t="shared" si="1"/>
        <v>66</v>
      </c>
      <c r="B73" s="250"/>
      <c r="C73" s="306" t="s">
        <v>379</v>
      </c>
      <c r="D73" s="128" t="s">
        <v>14</v>
      </c>
      <c r="E73" s="128">
        <v>1500</v>
      </c>
      <c r="F73" s="253" t="s">
        <v>409</v>
      </c>
      <c r="G73" s="109"/>
      <c r="H73" s="115"/>
      <c r="I73" s="115"/>
      <c r="J73" s="115"/>
      <c r="K73" s="109"/>
      <c r="L73" s="115"/>
      <c r="M73" s="115"/>
      <c r="N73" s="115"/>
      <c r="O73" s="109"/>
      <c r="P73" s="115"/>
      <c r="Q73" s="101">
        <v>4</v>
      </c>
      <c r="R73" s="108">
        <v>7</v>
      </c>
      <c r="S73" s="108"/>
      <c r="T73" s="108"/>
      <c r="U73" s="108"/>
      <c r="V73" s="108"/>
      <c r="W73" s="108"/>
      <c r="X73" s="108"/>
      <c r="Y73" s="108"/>
      <c r="Z73" s="108"/>
      <c r="AA73" s="114"/>
      <c r="AB73" s="108"/>
      <c r="AC73" s="108"/>
      <c r="AD73" s="108"/>
      <c r="AE73" s="49"/>
      <c r="AF73" s="48"/>
      <c r="AG73" s="249"/>
      <c r="AH73" s="48"/>
      <c r="AI73" s="109">
        <f t="shared" si="2"/>
        <v>4</v>
      </c>
      <c r="AJ73" s="112">
        <f t="shared" si="2"/>
        <v>7</v>
      </c>
    </row>
    <row r="74" spans="1:36" ht="12.75">
      <c r="A74" s="299">
        <f aca="true" t="shared" si="3" ref="A74:A137">A73+1</f>
        <v>67</v>
      </c>
      <c r="B74" s="250"/>
      <c r="C74" s="305" t="s">
        <v>247</v>
      </c>
      <c r="D74" s="37" t="s">
        <v>14</v>
      </c>
      <c r="E74" s="37">
        <v>1595</v>
      </c>
      <c r="F74" s="252" t="s">
        <v>217</v>
      </c>
      <c r="G74" s="109"/>
      <c r="H74" s="116"/>
      <c r="I74" s="55">
        <v>4</v>
      </c>
      <c r="J74" s="107">
        <v>1</v>
      </c>
      <c r="K74" s="105">
        <v>3.5</v>
      </c>
      <c r="L74" s="108">
        <v>1</v>
      </c>
      <c r="M74" s="105">
        <v>2.5</v>
      </c>
      <c r="N74" s="108">
        <v>1</v>
      </c>
      <c r="O74" s="114"/>
      <c r="P74" s="108"/>
      <c r="Q74" s="114"/>
      <c r="R74" s="108"/>
      <c r="S74" s="108"/>
      <c r="T74" s="108"/>
      <c r="U74" s="108"/>
      <c r="V74" s="108"/>
      <c r="W74" s="108"/>
      <c r="X74" s="108"/>
      <c r="Y74" s="109">
        <v>3.5</v>
      </c>
      <c r="Z74" s="112">
        <v>1</v>
      </c>
      <c r="AA74" s="114"/>
      <c r="AB74" s="112"/>
      <c r="AC74" s="112"/>
      <c r="AD74" s="112"/>
      <c r="AE74" s="101">
        <v>4</v>
      </c>
      <c r="AF74" s="52">
        <v>1</v>
      </c>
      <c r="AG74" s="287">
        <v>3</v>
      </c>
      <c r="AH74" s="52">
        <v>1</v>
      </c>
      <c r="AI74" s="109">
        <f t="shared" si="2"/>
        <v>20.5</v>
      </c>
      <c r="AJ74" s="112">
        <f t="shared" si="2"/>
        <v>6</v>
      </c>
    </row>
    <row r="75" spans="1:36" ht="12.75">
      <c r="A75" s="299">
        <f t="shared" si="3"/>
        <v>68</v>
      </c>
      <c r="B75" s="250"/>
      <c r="C75" s="305" t="s">
        <v>248</v>
      </c>
      <c r="D75" s="37" t="s">
        <v>14</v>
      </c>
      <c r="E75" s="37">
        <v>1582</v>
      </c>
      <c r="F75" s="252" t="s">
        <v>217</v>
      </c>
      <c r="G75" s="109"/>
      <c r="H75" s="116"/>
      <c r="I75" s="55">
        <v>3.5</v>
      </c>
      <c r="J75" s="107">
        <v>1</v>
      </c>
      <c r="K75" s="105">
        <v>3.5</v>
      </c>
      <c r="L75" s="108">
        <v>1</v>
      </c>
      <c r="M75" s="105">
        <v>4</v>
      </c>
      <c r="N75" s="108">
        <v>1</v>
      </c>
      <c r="O75" s="114"/>
      <c r="P75" s="108"/>
      <c r="Q75" s="114"/>
      <c r="R75" s="108"/>
      <c r="S75" s="108"/>
      <c r="T75" s="108"/>
      <c r="U75" s="109">
        <v>2</v>
      </c>
      <c r="V75" s="112">
        <v>1</v>
      </c>
      <c r="W75" s="108"/>
      <c r="X75" s="108"/>
      <c r="Y75" s="109">
        <v>3</v>
      </c>
      <c r="Z75" s="112">
        <v>1</v>
      </c>
      <c r="AA75" s="114"/>
      <c r="AB75" s="112"/>
      <c r="AC75" s="112"/>
      <c r="AD75" s="112"/>
      <c r="AE75" s="101">
        <v>3</v>
      </c>
      <c r="AF75" s="52">
        <v>1</v>
      </c>
      <c r="AG75" s="249"/>
      <c r="AH75" s="48"/>
      <c r="AI75" s="109">
        <f t="shared" si="2"/>
        <v>19</v>
      </c>
      <c r="AJ75" s="112">
        <f t="shared" si="2"/>
        <v>6</v>
      </c>
    </row>
    <row r="76" spans="1:36" ht="12.75">
      <c r="A76" s="299">
        <f t="shared" si="3"/>
        <v>69</v>
      </c>
      <c r="B76" s="250"/>
      <c r="C76" s="306" t="s">
        <v>166</v>
      </c>
      <c r="D76" s="37" t="s">
        <v>14</v>
      </c>
      <c r="E76" s="128">
        <v>1576</v>
      </c>
      <c r="F76" s="253" t="s">
        <v>148</v>
      </c>
      <c r="G76" s="109"/>
      <c r="H76" s="115"/>
      <c r="I76" s="55">
        <v>4</v>
      </c>
      <c r="J76" s="107">
        <v>1</v>
      </c>
      <c r="K76" s="109"/>
      <c r="L76" s="115"/>
      <c r="M76" s="109"/>
      <c r="N76" s="115"/>
      <c r="O76" s="109"/>
      <c r="P76" s="115"/>
      <c r="Q76" s="109"/>
      <c r="R76" s="115"/>
      <c r="S76" s="115"/>
      <c r="T76" s="115"/>
      <c r="U76" s="115"/>
      <c r="V76" s="115"/>
      <c r="W76" s="115"/>
      <c r="X76" s="115"/>
      <c r="Y76" s="109">
        <v>4</v>
      </c>
      <c r="Z76" s="112">
        <v>1</v>
      </c>
      <c r="AA76" s="40">
        <v>4</v>
      </c>
      <c r="AB76" s="52">
        <v>3</v>
      </c>
      <c r="AC76" s="52"/>
      <c r="AD76" s="52"/>
      <c r="AE76" s="101">
        <v>4</v>
      </c>
      <c r="AF76" s="52">
        <v>1</v>
      </c>
      <c r="AG76" s="249"/>
      <c r="AH76" s="48"/>
      <c r="AI76" s="109">
        <f t="shared" si="2"/>
        <v>16</v>
      </c>
      <c r="AJ76" s="112">
        <f t="shared" si="2"/>
        <v>6</v>
      </c>
    </row>
    <row r="77" spans="1:36" ht="12.75">
      <c r="A77" s="299">
        <f t="shared" si="3"/>
        <v>70</v>
      </c>
      <c r="B77" s="250"/>
      <c r="C77" s="305" t="s">
        <v>245</v>
      </c>
      <c r="D77" s="37" t="s">
        <v>14</v>
      </c>
      <c r="E77" s="37">
        <v>1523</v>
      </c>
      <c r="F77" s="252" t="s">
        <v>53</v>
      </c>
      <c r="G77" s="109"/>
      <c r="H77" s="116"/>
      <c r="I77" s="116"/>
      <c r="J77" s="116"/>
      <c r="K77" s="105">
        <v>3.5</v>
      </c>
      <c r="L77" s="108">
        <v>1</v>
      </c>
      <c r="M77" s="105">
        <v>0</v>
      </c>
      <c r="N77" s="108">
        <v>1</v>
      </c>
      <c r="O77" s="114"/>
      <c r="P77" s="108"/>
      <c r="Q77" s="114"/>
      <c r="R77" s="108"/>
      <c r="S77" s="108"/>
      <c r="T77" s="108"/>
      <c r="U77" s="108"/>
      <c r="V77" s="108"/>
      <c r="W77" s="109">
        <v>3</v>
      </c>
      <c r="X77" s="112">
        <v>1</v>
      </c>
      <c r="Y77" s="109">
        <v>3</v>
      </c>
      <c r="Z77" s="112">
        <v>1</v>
      </c>
      <c r="AA77" s="114"/>
      <c r="AB77" s="112"/>
      <c r="AC77" s="40">
        <v>3</v>
      </c>
      <c r="AD77" s="52">
        <v>1</v>
      </c>
      <c r="AE77" s="101">
        <v>3</v>
      </c>
      <c r="AF77" s="52">
        <v>1</v>
      </c>
      <c r="AG77" s="249"/>
      <c r="AH77" s="48"/>
      <c r="AI77" s="109">
        <f t="shared" si="2"/>
        <v>15.5</v>
      </c>
      <c r="AJ77" s="112">
        <f t="shared" si="2"/>
        <v>6</v>
      </c>
    </row>
    <row r="78" spans="1:36" ht="12.75">
      <c r="A78" s="299">
        <f t="shared" si="3"/>
        <v>71</v>
      </c>
      <c r="B78" s="250"/>
      <c r="C78" s="305" t="s">
        <v>74</v>
      </c>
      <c r="D78" s="37" t="s">
        <v>14</v>
      </c>
      <c r="E78" s="37">
        <v>1371</v>
      </c>
      <c r="F78" s="252" t="s">
        <v>53</v>
      </c>
      <c r="G78" s="105">
        <v>3</v>
      </c>
      <c r="H78" s="106">
        <v>1</v>
      </c>
      <c r="I78" s="55">
        <v>2</v>
      </c>
      <c r="J78" s="107">
        <v>1</v>
      </c>
      <c r="K78" s="105">
        <v>2.5</v>
      </c>
      <c r="L78" s="108">
        <v>1</v>
      </c>
      <c r="M78" s="105"/>
      <c r="N78" s="108"/>
      <c r="O78" s="114"/>
      <c r="P78" s="108"/>
      <c r="Q78" s="114"/>
      <c r="R78" s="108"/>
      <c r="S78" s="108"/>
      <c r="T78" s="108"/>
      <c r="U78" s="108"/>
      <c r="V78" s="108"/>
      <c r="W78" s="108"/>
      <c r="X78" s="108"/>
      <c r="Y78" s="109">
        <v>1</v>
      </c>
      <c r="Z78" s="112">
        <v>1</v>
      </c>
      <c r="AA78" s="40">
        <v>3</v>
      </c>
      <c r="AB78" s="52">
        <v>1</v>
      </c>
      <c r="AC78" s="40">
        <v>3</v>
      </c>
      <c r="AD78" s="52">
        <v>1</v>
      </c>
      <c r="AE78" s="49"/>
      <c r="AF78" s="48"/>
      <c r="AG78" s="249"/>
      <c r="AH78" s="48"/>
      <c r="AI78" s="109">
        <f t="shared" si="2"/>
        <v>14.5</v>
      </c>
      <c r="AJ78" s="112">
        <f t="shared" si="2"/>
        <v>6</v>
      </c>
    </row>
    <row r="79" spans="1:36" ht="12.75">
      <c r="A79" s="299">
        <f t="shared" si="3"/>
        <v>72</v>
      </c>
      <c r="B79" s="250"/>
      <c r="C79" s="305" t="s">
        <v>38</v>
      </c>
      <c r="D79" s="37" t="s">
        <v>14</v>
      </c>
      <c r="E79" s="37">
        <v>1678</v>
      </c>
      <c r="F79" s="252" t="s">
        <v>20</v>
      </c>
      <c r="G79" s="105">
        <v>5</v>
      </c>
      <c r="H79" s="106">
        <v>2</v>
      </c>
      <c r="I79" s="115"/>
      <c r="J79" s="115"/>
      <c r="K79" s="109"/>
      <c r="L79" s="115"/>
      <c r="M79" s="109"/>
      <c r="N79" s="115"/>
      <c r="O79" s="109">
        <v>4</v>
      </c>
      <c r="P79" s="108">
        <v>3</v>
      </c>
      <c r="Q79" s="109"/>
      <c r="R79" s="115"/>
      <c r="S79" s="115"/>
      <c r="T79" s="115"/>
      <c r="U79" s="115"/>
      <c r="V79" s="115"/>
      <c r="W79" s="109">
        <v>3</v>
      </c>
      <c r="X79" s="112">
        <v>1</v>
      </c>
      <c r="Y79" s="115"/>
      <c r="Z79" s="115"/>
      <c r="AA79" s="109"/>
      <c r="AB79" s="115"/>
      <c r="AC79" s="115"/>
      <c r="AD79" s="115"/>
      <c r="AE79" s="49"/>
      <c r="AF79" s="48"/>
      <c r="AG79" s="249"/>
      <c r="AH79" s="48"/>
      <c r="AI79" s="109">
        <f t="shared" si="2"/>
        <v>12</v>
      </c>
      <c r="AJ79" s="112">
        <f t="shared" si="2"/>
        <v>6</v>
      </c>
    </row>
    <row r="80" spans="1:36" ht="12.75">
      <c r="A80" s="299">
        <f t="shared" si="3"/>
        <v>73</v>
      </c>
      <c r="B80" s="250"/>
      <c r="C80" s="305" t="s">
        <v>47</v>
      </c>
      <c r="D80" s="37" t="s">
        <v>14</v>
      </c>
      <c r="E80" s="37">
        <v>1727</v>
      </c>
      <c r="F80" s="252" t="s">
        <v>17</v>
      </c>
      <c r="G80" s="105">
        <v>4</v>
      </c>
      <c r="H80" s="106">
        <v>1</v>
      </c>
      <c r="I80" s="115"/>
      <c r="J80" s="115"/>
      <c r="K80" s="109"/>
      <c r="L80" s="115"/>
      <c r="M80" s="109"/>
      <c r="N80" s="115"/>
      <c r="O80" s="109"/>
      <c r="P80" s="115"/>
      <c r="Q80" s="109"/>
      <c r="R80" s="115"/>
      <c r="S80" s="115"/>
      <c r="T80" s="115"/>
      <c r="U80" s="109">
        <v>4</v>
      </c>
      <c r="V80" s="112">
        <v>4</v>
      </c>
      <c r="W80" s="115"/>
      <c r="X80" s="115"/>
      <c r="Y80" s="109">
        <v>4</v>
      </c>
      <c r="Z80" s="112">
        <v>1</v>
      </c>
      <c r="AA80" s="114"/>
      <c r="AB80" s="112"/>
      <c r="AC80" s="112"/>
      <c r="AD80" s="112"/>
      <c r="AE80" s="49"/>
      <c r="AF80" s="48"/>
      <c r="AG80" s="249"/>
      <c r="AH80" s="48"/>
      <c r="AI80" s="109">
        <f t="shared" si="2"/>
        <v>12</v>
      </c>
      <c r="AJ80" s="112">
        <f t="shared" si="2"/>
        <v>6</v>
      </c>
    </row>
    <row r="81" spans="1:36" ht="12.75">
      <c r="A81" s="299">
        <f t="shared" si="3"/>
        <v>74</v>
      </c>
      <c r="B81" s="250"/>
      <c r="C81" s="305" t="s">
        <v>51</v>
      </c>
      <c r="D81" s="37" t="s">
        <v>14</v>
      </c>
      <c r="E81" s="37">
        <v>1833</v>
      </c>
      <c r="F81" s="252" t="s">
        <v>20</v>
      </c>
      <c r="G81" s="105">
        <v>4</v>
      </c>
      <c r="H81" s="106">
        <v>1</v>
      </c>
      <c r="I81" s="115"/>
      <c r="J81" s="115"/>
      <c r="K81" s="109"/>
      <c r="L81" s="115"/>
      <c r="M81" s="109"/>
      <c r="N81" s="115"/>
      <c r="O81" s="109"/>
      <c r="P81" s="115"/>
      <c r="Q81" s="109"/>
      <c r="R81" s="115"/>
      <c r="S81" s="115"/>
      <c r="T81" s="115"/>
      <c r="U81" s="115"/>
      <c r="V81" s="115"/>
      <c r="W81" s="109">
        <v>3.5</v>
      </c>
      <c r="X81" s="112">
        <v>1</v>
      </c>
      <c r="Y81" s="115"/>
      <c r="Z81" s="115"/>
      <c r="AA81" s="40">
        <v>4.5</v>
      </c>
      <c r="AB81" s="52">
        <v>4</v>
      </c>
      <c r="AC81" s="52"/>
      <c r="AD81" s="52"/>
      <c r="AE81" s="49"/>
      <c r="AF81" s="48"/>
      <c r="AG81" s="249"/>
      <c r="AH81" s="48"/>
      <c r="AI81" s="109">
        <f t="shared" si="2"/>
        <v>12</v>
      </c>
      <c r="AJ81" s="112">
        <f t="shared" si="2"/>
        <v>6</v>
      </c>
    </row>
    <row r="82" spans="1:36" ht="12.75">
      <c r="A82" s="299">
        <f t="shared" si="3"/>
        <v>75</v>
      </c>
      <c r="B82" s="250" t="s">
        <v>487</v>
      </c>
      <c r="C82" s="305" t="s">
        <v>56</v>
      </c>
      <c r="D82" s="37" t="s">
        <v>14</v>
      </c>
      <c r="E82" s="37">
        <v>1384</v>
      </c>
      <c r="F82" s="252" t="s">
        <v>20</v>
      </c>
      <c r="G82" s="105">
        <v>4</v>
      </c>
      <c r="H82" s="106">
        <v>1</v>
      </c>
      <c r="I82" s="115"/>
      <c r="J82" s="115"/>
      <c r="K82" s="109"/>
      <c r="L82" s="115"/>
      <c r="M82" s="109"/>
      <c r="N82" s="115"/>
      <c r="O82" s="109">
        <v>3.5</v>
      </c>
      <c r="P82" s="108">
        <v>1</v>
      </c>
      <c r="Q82" s="109"/>
      <c r="R82" s="115"/>
      <c r="S82" s="115"/>
      <c r="T82" s="115"/>
      <c r="U82" s="115"/>
      <c r="V82" s="115"/>
      <c r="W82" s="115"/>
      <c r="X82" s="115"/>
      <c r="Y82" s="109">
        <v>2.5</v>
      </c>
      <c r="Z82" s="112">
        <v>1</v>
      </c>
      <c r="AA82" s="40">
        <v>3.5</v>
      </c>
      <c r="AB82" s="52">
        <v>1</v>
      </c>
      <c r="AC82" s="52"/>
      <c r="AD82" s="52"/>
      <c r="AE82" s="101">
        <v>3</v>
      </c>
      <c r="AF82" s="52">
        <v>1</v>
      </c>
      <c r="AG82" s="249"/>
      <c r="AH82" s="48"/>
      <c r="AI82" s="109">
        <f t="shared" si="2"/>
        <v>16.5</v>
      </c>
      <c r="AJ82" s="112">
        <f t="shared" si="2"/>
        <v>5</v>
      </c>
    </row>
    <row r="83" spans="1:36" ht="12.75">
      <c r="A83" s="299">
        <f t="shared" si="3"/>
        <v>76</v>
      </c>
      <c r="B83" s="128"/>
      <c r="C83" s="306" t="s">
        <v>356</v>
      </c>
      <c r="D83" s="128" t="s">
        <v>14</v>
      </c>
      <c r="E83" s="128">
        <v>1500</v>
      </c>
      <c r="F83" s="253" t="s">
        <v>20</v>
      </c>
      <c r="G83" s="109"/>
      <c r="H83" s="115"/>
      <c r="I83" s="115"/>
      <c r="J83" s="115"/>
      <c r="K83" s="109"/>
      <c r="L83" s="115"/>
      <c r="M83" s="115"/>
      <c r="N83" s="115"/>
      <c r="O83" s="109">
        <v>3</v>
      </c>
      <c r="P83" s="108">
        <v>1</v>
      </c>
      <c r="Q83" s="109"/>
      <c r="R83" s="115"/>
      <c r="S83" s="115"/>
      <c r="T83" s="115"/>
      <c r="U83" s="115"/>
      <c r="V83" s="115"/>
      <c r="W83" s="109">
        <v>3</v>
      </c>
      <c r="X83" s="112">
        <v>1</v>
      </c>
      <c r="Y83" s="115"/>
      <c r="Z83" s="115"/>
      <c r="AA83" s="40">
        <v>2.5</v>
      </c>
      <c r="AB83" s="52">
        <v>1</v>
      </c>
      <c r="AC83" s="52"/>
      <c r="AD83" s="52"/>
      <c r="AE83" s="101">
        <v>3</v>
      </c>
      <c r="AF83" s="52">
        <v>1</v>
      </c>
      <c r="AG83" s="287">
        <v>3</v>
      </c>
      <c r="AH83" s="52">
        <v>1</v>
      </c>
      <c r="AI83" s="109">
        <f t="shared" si="2"/>
        <v>14.5</v>
      </c>
      <c r="AJ83" s="112">
        <f t="shared" si="2"/>
        <v>5</v>
      </c>
    </row>
    <row r="84" spans="1:36" ht="12.75">
      <c r="A84" s="299">
        <f t="shared" si="3"/>
        <v>77</v>
      </c>
      <c r="B84" s="250"/>
      <c r="C84" s="305" t="s">
        <v>263</v>
      </c>
      <c r="D84" s="37" t="s">
        <v>14</v>
      </c>
      <c r="E84" s="37">
        <v>1425</v>
      </c>
      <c r="F84" s="252" t="s">
        <v>218</v>
      </c>
      <c r="G84" s="109"/>
      <c r="H84" s="116"/>
      <c r="I84" s="116"/>
      <c r="J84" s="116"/>
      <c r="K84" s="105">
        <v>3</v>
      </c>
      <c r="L84" s="108">
        <v>1</v>
      </c>
      <c r="M84" s="105"/>
      <c r="N84" s="108"/>
      <c r="O84" s="114"/>
      <c r="P84" s="108"/>
      <c r="Q84" s="114"/>
      <c r="R84" s="108"/>
      <c r="S84" s="108"/>
      <c r="T84" s="108"/>
      <c r="U84" s="109">
        <v>1</v>
      </c>
      <c r="V84" s="112">
        <v>1</v>
      </c>
      <c r="W84" s="108"/>
      <c r="X84" s="108"/>
      <c r="Y84" s="109">
        <v>2.5</v>
      </c>
      <c r="Z84" s="112">
        <v>1</v>
      </c>
      <c r="AA84" s="114"/>
      <c r="AB84" s="112"/>
      <c r="AC84" s="112"/>
      <c r="AD84" s="112"/>
      <c r="AE84" s="101">
        <v>3</v>
      </c>
      <c r="AF84" s="52">
        <v>1</v>
      </c>
      <c r="AG84" s="287">
        <v>2</v>
      </c>
      <c r="AH84" s="52">
        <v>1</v>
      </c>
      <c r="AI84" s="109">
        <f t="shared" si="2"/>
        <v>11.5</v>
      </c>
      <c r="AJ84" s="112">
        <f t="shared" si="2"/>
        <v>5</v>
      </c>
    </row>
    <row r="85" spans="1:36" ht="12.75">
      <c r="A85" s="299">
        <f t="shared" si="3"/>
        <v>78</v>
      </c>
      <c r="B85" s="250"/>
      <c r="C85" s="305" t="s">
        <v>109</v>
      </c>
      <c r="D85" s="37" t="s">
        <v>14</v>
      </c>
      <c r="E85" s="37">
        <v>1050</v>
      </c>
      <c r="F85" s="252" t="s">
        <v>20</v>
      </c>
      <c r="G85" s="105">
        <v>1</v>
      </c>
      <c r="H85" s="106">
        <v>1</v>
      </c>
      <c r="I85" s="115"/>
      <c r="J85" s="115"/>
      <c r="K85" s="109"/>
      <c r="L85" s="115"/>
      <c r="M85" s="109"/>
      <c r="N85" s="115"/>
      <c r="O85" s="109">
        <v>2.5</v>
      </c>
      <c r="P85" s="108">
        <v>1</v>
      </c>
      <c r="Q85" s="109"/>
      <c r="R85" s="115"/>
      <c r="S85" s="115"/>
      <c r="T85" s="115"/>
      <c r="U85" s="115"/>
      <c r="V85" s="115"/>
      <c r="W85" s="115"/>
      <c r="X85" s="115"/>
      <c r="Y85" s="109">
        <v>1</v>
      </c>
      <c r="Z85" s="112">
        <v>1</v>
      </c>
      <c r="AA85" s="40">
        <v>2</v>
      </c>
      <c r="AB85" s="52">
        <v>1</v>
      </c>
      <c r="AC85" s="52"/>
      <c r="AD85" s="52"/>
      <c r="AE85" s="101">
        <v>2</v>
      </c>
      <c r="AF85" s="52">
        <v>1</v>
      </c>
      <c r="AG85" s="249"/>
      <c r="AH85" s="48"/>
      <c r="AI85" s="109">
        <f t="shared" si="2"/>
        <v>8.5</v>
      </c>
      <c r="AJ85" s="112">
        <f t="shared" si="2"/>
        <v>5</v>
      </c>
    </row>
    <row r="86" spans="1:36" ht="12.75">
      <c r="A86" s="299">
        <f t="shared" si="3"/>
        <v>79</v>
      </c>
      <c r="B86" s="128"/>
      <c r="C86" s="305" t="s">
        <v>319</v>
      </c>
      <c r="D86" s="37" t="s">
        <v>14</v>
      </c>
      <c r="E86" s="37">
        <v>1674</v>
      </c>
      <c r="F86" s="252" t="s">
        <v>86</v>
      </c>
      <c r="G86" s="109"/>
      <c r="H86" s="115"/>
      <c r="I86" s="115"/>
      <c r="J86" s="115"/>
      <c r="K86" s="109"/>
      <c r="L86" s="115"/>
      <c r="M86" s="109">
        <v>0</v>
      </c>
      <c r="N86" s="108">
        <v>1</v>
      </c>
      <c r="O86" s="114"/>
      <c r="P86" s="108"/>
      <c r="Q86" s="114"/>
      <c r="R86" s="108"/>
      <c r="S86" s="108"/>
      <c r="T86" s="108"/>
      <c r="U86" s="108"/>
      <c r="V86" s="108"/>
      <c r="W86" s="108"/>
      <c r="X86" s="108"/>
      <c r="Y86" s="108"/>
      <c r="Z86" s="108"/>
      <c r="AA86" s="114"/>
      <c r="AB86" s="108"/>
      <c r="AC86" s="108"/>
      <c r="AD86" s="108"/>
      <c r="AE86" s="101">
        <v>4.5</v>
      </c>
      <c r="AF86" s="52">
        <v>4</v>
      </c>
      <c r="AG86" s="249"/>
      <c r="AH86" s="48"/>
      <c r="AI86" s="109">
        <f t="shared" si="2"/>
        <v>4.5</v>
      </c>
      <c r="AJ86" s="112">
        <f t="shared" si="2"/>
        <v>5</v>
      </c>
    </row>
    <row r="87" spans="1:36" ht="12.75">
      <c r="A87" s="299">
        <f t="shared" si="3"/>
        <v>80</v>
      </c>
      <c r="B87" s="128"/>
      <c r="C87" s="305" t="s">
        <v>591</v>
      </c>
      <c r="D87" s="37" t="s">
        <v>14</v>
      </c>
      <c r="E87" s="37">
        <v>1712</v>
      </c>
      <c r="F87" s="252" t="s">
        <v>414</v>
      </c>
      <c r="G87" s="49"/>
      <c r="H87" s="48"/>
      <c r="I87" s="48"/>
      <c r="J87" s="48"/>
      <c r="K87" s="49"/>
      <c r="L87" s="48"/>
      <c r="M87" s="48"/>
      <c r="N87" s="48"/>
      <c r="O87" s="50"/>
      <c r="P87" s="48"/>
      <c r="Q87" s="49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9"/>
      <c r="AF87" s="48"/>
      <c r="AG87" s="287">
        <v>4.5</v>
      </c>
      <c r="AH87" s="52">
        <v>5</v>
      </c>
      <c r="AI87" s="250">
        <f t="shared" si="2"/>
        <v>4.5</v>
      </c>
      <c r="AJ87" s="52">
        <f t="shared" si="2"/>
        <v>5</v>
      </c>
    </row>
    <row r="88" spans="1:36" ht="12.75">
      <c r="A88" s="299">
        <f t="shared" si="3"/>
        <v>81</v>
      </c>
      <c r="B88" s="128"/>
      <c r="C88" s="305" t="s">
        <v>249</v>
      </c>
      <c r="D88" s="37" t="s">
        <v>14</v>
      </c>
      <c r="E88" s="37">
        <v>1216</v>
      </c>
      <c r="F88" s="252" t="s">
        <v>20</v>
      </c>
      <c r="G88" s="109"/>
      <c r="H88" s="116"/>
      <c r="I88" s="116"/>
      <c r="J88" s="116"/>
      <c r="K88" s="105">
        <v>3.5</v>
      </c>
      <c r="L88" s="108">
        <v>1</v>
      </c>
      <c r="M88" s="105"/>
      <c r="N88" s="108"/>
      <c r="O88" s="109">
        <v>3.5</v>
      </c>
      <c r="P88" s="108">
        <v>1</v>
      </c>
      <c r="Q88" s="114"/>
      <c r="R88" s="108"/>
      <c r="S88" s="108"/>
      <c r="T88" s="108"/>
      <c r="U88" s="108"/>
      <c r="V88" s="108"/>
      <c r="W88" s="109">
        <v>3</v>
      </c>
      <c r="X88" s="112">
        <v>1</v>
      </c>
      <c r="Y88" s="108"/>
      <c r="Z88" s="108"/>
      <c r="AA88" s="40">
        <v>4</v>
      </c>
      <c r="AB88" s="52">
        <v>1</v>
      </c>
      <c r="AC88" s="52"/>
      <c r="AD88" s="52"/>
      <c r="AE88" s="49"/>
      <c r="AF88" s="48"/>
      <c r="AG88" s="249"/>
      <c r="AH88" s="48"/>
      <c r="AI88" s="109">
        <f t="shared" si="2"/>
        <v>14</v>
      </c>
      <c r="AJ88" s="112">
        <f t="shared" si="2"/>
        <v>4</v>
      </c>
    </row>
    <row r="89" spans="1:36" ht="12.75">
      <c r="A89" s="299">
        <f t="shared" si="3"/>
        <v>82</v>
      </c>
      <c r="B89" s="250"/>
      <c r="C89" s="305" t="s">
        <v>57</v>
      </c>
      <c r="D89" s="37" t="s">
        <v>14</v>
      </c>
      <c r="E89" s="37">
        <v>1583</v>
      </c>
      <c r="F89" s="252" t="s">
        <v>26</v>
      </c>
      <c r="G89" s="105">
        <v>4</v>
      </c>
      <c r="H89" s="106">
        <v>1</v>
      </c>
      <c r="I89" s="55">
        <v>3.5</v>
      </c>
      <c r="J89" s="107">
        <v>1</v>
      </c>
      <c r="K89" s="109"/>
      <c r="L89" s="115"/>
      <c r="M89" s="109">
        <v>2.5</v>
      </c>
      <c r="N89" s="108">
        <v>1</v>
      </c>
      <c r="O89" s="114"/>
      <c r="P89" s="108"/>
      <c r="Q89" s="114"/>
      <c r="R89" s="108"/>
      <c r="S89" s="108"/>
      <c r="T89" s="108"/>
      <c r="U89" s="109">
        <v>3</v>
      </c>
      <c r="V89" s="112">
        <v>1</v>
      </c>
      <c r="W89" s="108"/>
      <c r="X89" s="108"/>
      <c r="Y89" s="108"/>
      <c r="Z89" s="108"/>
      <c r="AA89" s="114"/>
      <c r="AB89" s="108"/>
      <c r="AC89" s="108"/>
      <c r="AD89" s="108"/>
      <c r="AE89" s="49"/>
      <c r="AF89" s="48"/>
      <c r="AG89" s="249"/>
      <c r="AH89" s="48"/>
      <c r="AI89" s="109">
        <f t="shared" si="2"/>
        <v>13</v>
      </c>
      <c r="AJ89" s="112">
        <f t="shared" si="2"/>
        <v>4</v>
      </c>
    </row>
    <row r="90" spans="1:36" ht="12.75">
      <c r="A90" s="299">
        <f t="shared" si="3"/>
        <v>83</v>
      </c>
      <c r="B90" s="128"/>
      <c r="C90" s="305" t="s">
        <v>246</v>
      </c>
      <c r="D90" s="37" t="s">
        <v>14</v>
      </c>
      <c r="E90" s="37">
        <v>1553</v>
      </c>
      <c r="F90" s="252" t="s">
        <v>36</v>
      </c>
      <c r="G90" s="109"/>
      <c r="H90" s="116"/>
      <c r="I90" s="116"/>
      <c r="J90" s="116"/>
      <c r="K90" s="105">
        <v>3.5</v>
      </c>
      <c r="L90" s="108">
        <v>1</v>
      </c>
      <c r="M90" s="105">
        <v>3</v>
      </c>
      <c r="N90" s="108">
        <v>1</v>
      </c>
      <c r="O90" s="109">
        <v>3.5</v>
      </c>
      <c r="P90" s="108">
        <v>1</v>
      </c>
      <c r="Q90" s="114"/>
      <c r="R90" s="108"/>
      <c r="S90" s="108"/>
      <c r="T90" s="108"/>
      <c r="U90" s="108"/>
      <c r="V90" s="108"/>
      <c r="W90" s="108"/>
      <c r="X90" s="108"/>
      <c r="Y90" s="108"/>
      <c r="Z90" s="108"/>
      <c r="AA90" s="114"/>
      <c r="AB90" s="108"/>
      <c r="AC90" s="108"/>
      <c r="AD90" s="108"/>
      <c r="AE90" s="49"/>
      <c r="AF90" s="48"/>
      <c r="AG90" s="287">
        <v>3</v>
      </c>
      <c r="AH90" s="52">
        <v>1</v>
      </c>
      <c r="AI90" s="109">
        <f t="shared" si="2"/>
        <v>13</v>
      </c>
      <c r="AJ90" s="112">
        <f t="shared" si="2"/>
        <v>4</v>
      </c>
    </row>
    <row r="91" spans="1:36" ht="12.75">
      <c r="A91" s="299">
        <f t="shared" si="3"/>
        <v>84</v>
      </c>
      <c r="B91" s="128"/>
      <c r="C91" s="305" t="s">
        <v>48</v>
      </c>
      <c r="D91" s="37" t="s">
        <v>14</v>
      </c>
      <c r="E91" s="37">
        <v>1651</v>
      </c>
      <c r="F91" s="252" t="s">
        <v>386</v>
      </c>
      <c r="G91" s="105">
        <v>4</v>
      </c>
      <c r="H91" s="106">
        <v>1</v>
      </c>
      <c r="I91" s="55">
        <v>3</v>
      </c>
      <c r="J91" s="107">
        <v>1</v>
      </c>
      <c r="K91" s="105">
        <v>3</v>
      </c>
      <c r="L91" s="108">
        <v>1</v>
      </c>
      <c r="M91" s="105"/>
      <c r="N91" s="108"/>
      <c r="O91" s="114"/>
      <c r="P91" s="108"/>
      <c r="Q91" s="114"/>
      <c r="R91" s="108"/>
      <c r="S91" s="108"/>
      <c r="T91" s="108"/>
      <c r="U91" s="108"/>
      <c r="V91" s="108"/>
      <c r="W91" s="108"/>
      <c r="X91" s="108"/>
      <c r="Y91" s="108"/>
      <c r="Z91" s="108"/>
      <c r="AA91" s="114"/>
      <c r="AB91" s="108"/>
      <c r="AC91" s="40">
        <v>3</v>
      </c>
      <c r="AD91" s="52">
        <v>1</v>
      </c>
      <c r="AE91" s="49"/>
      <c r="AF91" s="48"/>
      <c r="AG91" s="249"/>
      <c r="AH91" s="48"/>
      <c r="AI91" s="109">
        <f t="shared" si="2"/>
        <v>13</v>
      </c>
      <c r="AJ91" s="112">
        <f t="shared" si="2"/>
        <v>4</v>
      </c>
    </row>
    <row r="92" spans="1:36" ht="12.75">
      <c r="A92" s="299">
        <f t="shared" si="3"/>
        <v>85</v>
      </c>
      <c r="B92" s="128"/>
      <c r="C92" s="305" t="s">
        <v>225</v>
      </c>
      <c r="D92" s="37" t="s">
        <v>14</v>
      </c>
      <c r="E92" s="37">
        <v>1780</v>
      </c>
      <c r="F92" s="252" t="s">
        <v>86</v>
      </c>
      <c r="G92" s="109"/>
      <c r="H92" s="116"/>
      <c r="I92" s="116"/>
      <c r="J92" s="116"/>
      <c r="K92" s="105">
        <v>4.5</v>
      </c>
      <c r="L92" s="108">
        <v>1</v>
      </c>
      <c r="M92" s="105"/>
      <c r="N92" s="108"/>
      <c r="O92" s="114"/>
      <c r="P92" s="108"/>
      <c r="Q92" s="114"/>
      <c r="R92" s="108"/>
      <c r="S92" s="108"/>
      <c r="T92" s="108"/>
      <c r="U92" s="108"/>
      <c r="V92" s="108"/>
      <c r="W92" s="108"/>
      <c r="X92" s="108"/>
      <c r="Y92" s="108"/>
      <c r="Z92" s="108"/>
      <c r="AA92" s="114"/>
      <c r="AB92" s="108"/>
      <c r="AC92" s="108"/>
      <c r="AD92" s="108"/>
      <c r="AE92" s="101">
        <v>4.5</v>
      </c>
      <c r="AF92" s="52">
        <v>2</v>
      </c>
      <c r="AG92" s="287">
        <v>3.5</v>
      </c>
      <c r="AH92" s="52">
        <v>1</v>
      </c>
      <c r="AI92" s="109">
        <f t="shared" si="2"/>
        <v>12.5</v>
      </c>
      <c r="AJ92" s="112">
        <f t="shared" si="2"/>
        <v>4</v>
      </c>
    </row>
    <row r="93" spans="1:36" ht="12.75">
      <c r="A93" s="299">
        <f t="shared" si="3"/>
        <v>86</v>
      </c>
      <c r="B93" s="128"/>
      <c r="C93" s="305" t="s">
        <v>80</v>
      </c>
      <c r="D93" s="37" t="s">
        <v>14</v>
      </c>
      <c r="E93" s="37">
        <v>1423</v>
      </c>
      <c r="F93" s="252" t="s">
        <v>26</v>
      </c>
      <c r="G93" s="105">
        <v>3</v>
      </c>
      <c r="H93" s="106">
        <v>1</v>
      </c>
      <c r="I93" s="55">
        <v>3</v>
      </c>
      <c r="J93" s="107">
        <v>1</v>
      </c>
      <c r="K93" s="109"/>
      <c r="L93" s="115"/>
      <c r="M93" s="109">
        <v>2.5</v>
      </c>
      <c r="N93" s="108">
        <v>1</v>
      </c>
      <c r="O93" s="114"/>
      <c r="P93" s="108"/>
      <c r="Q93" s="114"/>
      <c r="R93" s="108"/>
      <c r="S93" s="108"/>
      <c r="T93" s="108"/>
      <c r="U93" s="108"/>
      <c r="V93" s="108"/>
      <c r="W93" s="108"/>
      <c r="X93" s="108"/>
      <c r="Y93" s="108"/>
      <c r="Z93" s="108"/>
      <c r="AA93" s="114"/>
      <c r="AB93" s="108"/>
      <c r="AC93" s="108"/>
      <c r="AD93" s="108"/>
      <c r="AE93" s="101">
        <v>3</v>
      </c>
      <c r="AF93" s="52">
        <v>1</v>
      </c>
      <c r="AG93" s="249"/>
      <c r="AH93" s="48"/>
      <c r="AI93" s="109">
        <f t="shared" si="2"/>
        <v>11.5</v>
      </c>
      <c r="AJ93" s="112">
        <f t="shared" si="2"/>
        <v>4</v>
      </c>
    </row>
    <row r="94" spans="1:36" ht="12.75">
      <c r="A94" s="299">
        <f t="shared" si="3"/>
        <v>87</v>
      </c>
      <c r="B94" s="128"/>
      <c r="C94" s="305" t="s">
        <v>241</v>
      </c>
      <c r="D94" s="37" t="s">
        <v>14</v>
      </c>
      <c r="E94" s="37">
        <v>1640</v>
      </c>
      <c r="F94" s="252" t="s">
        <v>30</v>
      </c>
      <c r="G94" s="109"/>
      <c r="H94" s="116"/>
      <c r="I94" s="116"/>
      <c r="J94" s="116"/>
      <c r="K94" s="105">
        <v>3.5</v>
      </c>
      <c r="L94" s="108">
        <v>1</v>
      </c>
      <c r="M94" s="105">
        <v>2.5</v>
      </c>
      <c r="N94" s="108">
        <v>1</v>
      </c>
      <c r="O94" s="114"/>
      <c r="P94" s="108"/>
      <c r="Q94" s="114"/>
      <c r="R94" s="108"/>
      <c r="S94" s="108"/>
      <c r="T94" s="108"/>
      <c r="U94" s="108"/>
      <c r="V94" s="108"/>
      <c r="W94" s="108"/>
      <c r="X94" s="108"/>
      <c r="Y94" s="108"/>
      <c r="Z94" s="108"/>
      <c r="AA94" s="114"/>
      <c r="AB94" s="108"/>
      <c r="AC94" s="40">
        <v>4</v>
      </c>
      <c r="AD94" s="52">
        <v>2</v>
      </c>
      <c r="AE94" s="49"/>
      <c r="AF94" s="48"/>
      <c r="AG94" s="249"/>
      <c r="AH94" s="48"/>
      <c r="AI94" s="109">
        <f t="shared" si="2"/>
        <v>10</v>
      </c>
      <c r="AJ94" s="112">
        <f t="shared" si="2"/>
        <v>4</v>
      </c>
    </row>
    <row r="95" spans="1:36" ht="12.75">
      <c r="A95" s="299">
        <f t="shared" si="3"/>
        <v>88</v>
      </c>
      <c r="B95" s="250"/>
      <c r="C95" s="305" t="s">
        <v>89</v>
      </c>
      <c r="D95" s="37" t="s">
        <v>14</v>
      </c>
      <c r="E95" s="37">
        <v>1094</v>
      </c>
      <c r="F95" s="252" t="s">
        <v>20</v>
      </c>
      <c r="G95" s="105">
        <v>3</v>
      </c>
      <c r="H95" s="106">
        <v>1</v>
      </c>
      <c r="I95" s="115"/>
      <c r="J95" s="115"/>
      <c r="K95" s="109"/>
      <c r="L95" s="115"/>
      <c r="M95" s="109"/>
      <c r="N95" s="115"/>
      <c r="O95" s="109">
        <v>2</v>
      </c>
      <c r="P95" s="108">
        <v>1</v>
      </c>
      <c r="Q95" s="109"/>
      <c r="R95" s="115"/>
      <c r="S95" s="115"/>
      <c r="T95" s="115"/>
      <c r="U95" s="115"/>
      <c r="V95" s="115"/>
      <c r="W95" s="115"/>
      <c r="X95" s="115"/>
      <c r="Y95" s="115"/>
      <c r="Z95" s="115"/>
      <c r="AA95" s="109">
        <v>2.5</v>
      </c>
      <c r="AB95" s="115">
        <v>1</v>
      </c>
      <c r="AC95" s="115"/>
      <c r="AD95" s="115"/>
      <c r="AE95" s="101">
        <v>2</v>
      </c>
      <c r="AF95" s="52">
        <v>1</v>
      </c>
      <c r="AG95" s="249"/>
      <c r="AH95" s="48"/>
      <c r="AI95" s="109">
        <f t="shared" si="2"/>
        <v>9.5</v>
      </c>
      <c r="AJ95" s="112">
        <f t="shared" si="2"/>
        <v>4</v>
      </c>
    </row>
    <row r="96" spans="1:36" ht="12.75">
      <c r="A96" s="299">
        <f t="shared" si="3"/>
        <v>89</v>
      </c>
      <c r="B96" s="128"/>
      <c r="C96" s="306" t="s">
        <v>383</v>
      </c>
      <c r="D96" s="128" t="s">
        <v>14</v>
      </c>
      <c r="E96" s="128">
        <v>1686</v>
      </c>
      <c r="F96" s="253" t="s">
        <v>36</v>
      </c>
      <c r="G96" s="109"/>
      <c r="H96" s="115"/>
      <c r="I96" s="115"/>
      <c r="J96" s="115"/>
      <c r="K96" s="109"/>
      <c r="L96" s="115"/>
      <c r="M96" s="115"/>
      <c r="N96" s="115"/>
      <c r="O96" s="109"/>
      <c r="P96" s="115"/>
      <c r="Q96" s="101">
        <v>4</v>
      </c>
      <c r="R96" s="108">
        <v>3</v>
      </c>
      <c r="S96" s="108"/>
      <c r="T96" s="108"/>
      <c r="U96" s="108"/>
      <c r="V96" s="108"/>
      <c r="W96" s="108"/>
      <c r="X96" s="108"/>
      <c r="Y96" s="108"/>
      <c r="Z96" s="108"/>
      <c r="AA96" s="114"/>
      <c r="AB96" s="108"/>
      <c r="AC96" s="108"/>
      <c r="AD96" s="108"/>
      <c r="AE96" s="101">
        <v>4</v>
      </c>
      <c r="AF96" s="52">
        <v>1</v>
      </c>
      <c r="AG96" s="249"/>
      <c r="AH96" s="48"/>
      <c r="AI96" s="109">
        <f t="shared" si="2"/>
        <v>8</v>
      </c>
      <c r="AJ96" s="112">
        <f t="shared" si="2"/>
        <v>4</v>
      </c>
    </row>
    <row r="97" spans="1:36" ht="12.75">
      <c r="A97" s="299">
        <f t="shared" si="3"/>
        <v>90</v>
      </c>
      <c r="B97" s="128"/>
      <c r="C97" s="305" t="s">
        <v>445</v>
      </c>
      <c r="D97" s="37" t="s">
        <v>14</v>
      </c>
      <c r="E97" s="37">
        <v>1506</v>
      </c>
      <c r="F97" s="252" t="s">
        <v>159</v>
      </c>
      <c r="G97" s="49"/>
      <c r="H97" s="48"/>
      <c r="I97" s="48"/>
      <c r="J97" s="48"/>
      <c r="K97" s="49"/>
      <c r="L97" s="48"/>
      <c r="M97" s="48"/>
      <c r="N97" s="48"/>
      <c r="O97" s="50"/>
      <c r="P97" s="48"/>
      <c r="Q97" s="49"/>
      <c r="R97" s="48"/>
      <c r="S97" s="48"/>
      <c r="T97" s="48"/>
      <c r="U97" s="48"/>
      <c r="V97" s="48"/>
      <c r="W97" s="109">
        <v>4</v>
      </c>
      <c r="X97" s="112">
        <v>3</v>
      </c>
      <c r="Y97" s="109">
        <v>2</v>
      </c>
      <c r="Z97" s="112">
        <v>1</v>
      </c>
      <c r="AA97" s="114"/>
      <c r="AB97" s="112"/>
      <c r="AC97" s="112"/>
      <c r="AD97" s="112"/>
      <c r="AE97" s="49"/>
      <c r="AF97" s="48"/>
      <c r="AG97" s="249"/>
      <c r="AH97" s="48"/>
      <c r="AI97" s="109">
        <f t="shared" si="2"/>
        <v>6</v>
      </c>
      <c r="AJ97" s="112">
        <f t="shared" si="2"/>
        <v>4</v>
      </c>
    </row>
    <row r="98" spans="1:36" ht="12.75">
      <c r="A98" s="299">
        <f t="shared" si="3"/>
        <v>91</v>
      </c>
      <c r="B98" s="128"/>
      <c r="C98" s="305" t="s">
        <v>76</v>
      </c>
      <c r="D98" s="37" t="s">
        <v>14</v>
      </c>
      <c r="E98" s="128">
        <v>1410</v>
      </c>
      <c r="F98" s="252" t="s">
        <v>73</v>
      </c>
      <c r="G98" s="105">
        <v>3</v>
      </c>
      <c r="H98" s="106">
        <v>1</v>
      </c>
      <c r="I98" s="115"/>
      <c r="J98" s="115"/>
      <c r="K98" s="109"/>
      <c r="L98" s="115"/>
      <c r="M98" s="109"/>
      <c r="N98" s="115"/>
      <c r="O98" s="109">
        <v>2.5</v>
      </c>
      <c r="P98" s="108">
        <v>1</v>
      </c>
      <c r="Q98" s="109"/>
      <c r="R98" s="115"/>
      <c r="S98" s="115"/>
      <c r="T98" s="115"/>
      <c r="U98" s="115"/>
      <c r="V98" s="115"/>
      <c r="W98" s="115"/>
      <c r="X98" s="115"/>
      <c r="Y98" s="115"/>
      <c r="Z98" s="115"/>
      <c r="AA98" s="40">
        <v>4</v>
      </c>
      <c r="AB98" s="52">
        <v>1</v>
      </c>
      <c r="AC98" s="52"/>
      <c r="AD98" s="52"/>
      <c r="AE98" s="49"/>
      <c r="AF98" s="48"/>
      <c r="AG98" s="249"/>
      <c r="AH98" s="48"/>
      <c r="AI98" s="109">
        <f t="shared" si="2"/>
        <v>9.5</v>
      </c>
      <c r="AJ98" s="112">
        <f t="shared" si="2"/>
        <v>3</v>
      </c>
    </row>
    <row r="99" spans="1:36" ht="12.75">
      <c r="A99" s="299">
        <f t="shared" si="3"/>
        <v>92</v>
      </c>
      <c r="B99" s="250"/>
      <c r="C99" s="305" t="s">
        <v>62</v>
      </c>
      <c r="D99" s="37" t="s">
        <v>14</v>
      </c>
      <c r="E99" s="37">
        <v>1476</v>
      </c>
      <c r="F99" s="253" t="s">
        <v>386</v>
      </c>
      <c r="G99" s="105">
        <v>4</v>
      </c>
      <c r="H99" s="106">
        <v>1</v>
      </c>
      <c r="I99" s="55">
        <v>2</v>
      </c>
      <c r="J99" s="107">
        <v>1</v>
      </c>
      <c r="K99" s="109"/>
      <c r="L99" s="115"/>
      <c r="M99" s="109"/>
      <c r="N99" s="115"/>
      <c r="O99" s="109"/>
      <c r="P99" s="115"/>
      <c r="Q99" s="101">
        <v>3.5</v>
      </c>
      <c r="R99" s="108">
        <v>1</v>
      </c>
      <c r="S99" s="108"/>
      <c r="T99" s="108"/>
      <c r="U99" s="108"/>
      <c r="V99" s="108"/>
      <c r="W99" s="108"/>
      <c r="X99" s="108"/>
      <c r="Y99" s="108"/>
      <c r="Z99" s="108"/>
      <c r="AA99" s="114"/>
      <c r="AB99" s="108"/>
      <c r="AC99" s="108"/>
      <c r="AD99" s="108"/>
      <c r="AE99" s="49"/>
      <c r="AF99" s="48"/>
      <c r="AG99" s="249"/>
      <c r="AH99" s="48"/>
      <c r="AI99" s="109">
        <f t="shared" si="2"/>
        <v>9.5</v>
      </c>
      <c r="AJ99" s="112">
        <f t="shared" si="2"/>
        <v>3</v>
      </c>
    </row>
    <row r="100" spans="1:36" ht="12.75">
      <c r="A100" s="299">
        <f t="shared" si="3"/>
        <v>93</v>
      </c>
      <c r="B100" s="250"/>
      <c r="C100" s="305" t="s">
        <v>261</v>
      </c>
      <c r="D100" s="37" t="s">
        <v>14</v>
      </c>
      <c r="E100" s="37">
        <v>1403</v>
      </c>
      <c r="F100" s="252" t="s">
        <v>252</v>
      </c>
      <c r="G100" s="109"/>
      <c r="H100" s="116"/>
      <c r="I100" s="55">
        <v>3</v>
      </c>
      <c r="J100" s="107">
        <v>1</v>
      </c>
      <c r="K100" s="105">
        <v>3</v>
      </c>
      <c r="L100" s="108">
        <v>1</v>
      </c>
      <c r="M100" s="105"/>
      <c r="N100" s="108"/>
      <c r="O100" s="114"/>
      <c r="P100" s="108"/>
      <c r="Q100" s="114"/>
      <c r="R100" s="108"/>
      <c r="S100" s="108"/>
      <c r="T100" s="108"/>
      <c r="U100" s="108"/>
      <c r="V100" s="108"/>
      <c r="W100" s="108"/>
      <c r="X100" s="108"/>
      <c r="Y100" s="108"/>
      <c r="Z100" s="108"/>
      <c r="AA100" s="114"/>
      <c r="AB100" s="108"/>
      <c r="AC100" s="108"/>
      <c r="AD100" s="108"/>
      <c r="AE100" s="49"/>
      <c r="AF100" s="48"/>
      <c r="AG100" s="287">
        <v>2</v>
      </c>
      <c r="AH100" s="52">
        <v>1</v>
      </c>
      <c r="AI100" s="109">
        <f t="shared" si="2"/>
        <v>8</v>
      </c>
      <c r="AJ100" s="112">
        <f t="shared" si="2"/>
        <v>3</v>
      </c>
    </row>
    <row r="101" spans="1:36" ht="12.75">
      <c r="A101" s="299">
        <f t="shared" si="3"/>
        <v>94</v>
      </c>
      <c r="B101" s="250"/>
      <c r="C101" s="305" t="s">
        <v>532</v>
      </c>
      <c r="D101" s="37" t="s">
        <v>14</v>
      </c>
      <c r="E101" s="37">
        <v>1172</v>
      </c>
      <c r="F101" s="252" t="s">
        <v>393</v>
      </c>
      <c r="G101" s="49"/>
      <c r="H101" s="48"/>
      <c r="I101" s="48"/>
      <c r="J101" s="48"/>
      <c r="K101" s="49"/>
      <c r="L101" s="48"/>
      <c r="M101" s="48"/>
      <c r="N101" s="48"/>
      <c r="O101" s="50"/>
      <c r="P101" s="48"/>
      <c r="Q101" s="49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0">
        <v>2</v>
      </c>
      <c r="AD101" s="52">
        <v>1</v>
      </c>
      <c r="AE101" s="101">
        <v>3</v>
      </c>
      <c r="AF101" s="52">
        <v>1</v>
      </c>
      <c r="AG101" s="287">
        <v>3</v>
      </c>
      <c r="AH101" s="52">
        <v>1</v>
      </c>
      <c r="AI101" s="109">
        <f t="shared" si="2"/>
        <v>8</v>
      </c>
      <c r="AJ101" s="112">
        <f t="shared" si="2"/>
        <v>3</v>
      </c>
    </row>
    <row r="102" spans="1:36" ht="12.75">
      <c r="A102" s="299">
        <f t="shared" si="3"/>
        <v>95</v>
      </c>
      <c r="B102" s="250"/>
      <c r="C102" s="306" t="s">
        <v>190</v>
      </c>
      <c r="D102" s="128" t="s">
        <v>14</v>
      </c>
      <c r="E102" s="128">
        <v>1333</v>
      </c>
      <c r="F102" s="253" t="s">
        <v>182</v>
      </c>
      <c r="G102" s="109"/>
      <c r="H102" s="115"/>
      <c r="I102" s="55">
        <v>2.5</v>
      </c>
      <c r="J102" s="107">
        <v>1</v>
      </c>
      <c r="K102" s="109"/>
      <c r="L102" s="115"/>
      <c r="M102" s="109"/>
      <c r="N102" s="115"/>
      <c r="O102" s="109">
        <v>3</v>
      </c>
      <c r="P102" s="108">
        <v>1</v>
      </c>
      <c r="Q102" s="101">
        <v>2</v>
      </c>
      <c r="R102" s="108">
        <v>1</v>
      </c>
      <c r="S102" s="108"/>
      <c r="T102" s="108"/>
      <c r="U102" s="108"/>
      <c r="V102" s="108"/>
      <c r="W102" s="108"/>
      <c r="X102" s="108"/>
      <c r="Y102" s="108"/>
      <c r="Z102" s="108"/>
      <c r="AA102" s="114"/>
      <c r="AB102" s="108"/>
      <c r="AC102" s="108"/>
      <c r="AD102" s="108"/>
      <c r="AE102" s="49"/>
      <c r="AF102" s="48"/>
      <c r="AG102" s="249"/>
      <c r="AH102" s="48"/>
      <c r="AI102" s="109">
        <f t="shared" si="2"/>
        <v>7.5</v>
      </c>
      <c r="AJ102" s="112">
        <f t="shared" si="2"/>
        <v>3</v>
      </c>
    </row>
    <row r="103" spans="1:36" ht="12.75">
      <c r="A103" s="299">
        <f t="shared" si="3"/>
        <v>96</v>
      </c>
      <c r="B103" s="250"/>
      <c r="C103" s="305" t="s">
        <v>530</v>
      </c>
      <c r="D103" s="37" t="s">
        <v>14</v>
      </c>
      <c r="E103" s="37">
        <v>1482</v>
      </c>
      <c r="F103" s="252" t="s">
        <v>393</v>
      </c>
      <c r="G103" s="49"/>
      <c r="H103" s="48"/>
      <c r="I103" s="48"/>
      <c r="J103" s="48"/>
      <c r="K103" s="49"/>
      <c r="L103" s="48"/>
      <c r="M103" s="48"/>
      <c r="N103" s="48"/>
      <c r="O103" s="50"/>
      <c r="P103" s="48"/>
      <c r="Q103" s="49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0">
        <v>2</v>
      </c>
      <c r="AD103" s="52">
        <v>1</v>
      </c>
      <c r="AE103" s="101">
        <v>3</v>
      </c>
      <c r="AF103" s="52">
        <v>1</v>
      </c>
      <c r="AG103" s="287">
        <v>2</v>
      </c>
      <c r="AH103" s="52">
        <v>1</v>
      </c>
      <c r="AI103" s="109">
        <f t="shared" si="2"/>
        <v>7</v>
      </c>
      <c r="AJ103" s="112">
        <f t="shared" si="2"/>
        <v>3</v>
      </c>
    </row>
    <row r="104" spans="1:36" ht="12.75">
      <c r="A104" s="299">
        <f t="shared" si="3"/>
        <v>97</v>
      </c>
      <c r="B104" s="250"/>
      <c r="C104" s="306" t="s">
        <v>199</v>
      </c>
      <c r="D104" s="37" t="s">
        <v>14</v>
      </c>
      <c r="E104" s="37">
        <v>1500</v>
      </c>
      <c r="F104" s="252" t="s">
        <v>323</v>
      </c>
      <c r="G104" s="109"/>
      <c r="H104" s="115"/>
      <c r="I104" s="55">
        <v>1.5</v>
      </c>
      <c r="J104" s="107">
        <v>1</v>
      </c>
      <c r="K104" s="105">
        <v>2</v>
      </c>
      <c r="L104" s="108">
        <v>1</v>
      </c>
      <c r="M104" s="105"/>
      <c r="N104" s="108"/>
      <c r="O104" s="114"/>
      <c r="P104" s="108"/>
      <c r="Q104" s="114"/>
      <c r="R104" s="108"/>
      <c r="S104" s="108"/>
      <c r="T104" s="108"/>
      <c r="U104" s="108"/>
      <c r="V104" s="108"/>
      <c r="W104" s="108"/>
      <c r="X104" s="108"/>
      <c r="Y104" s="108"/>
      <c r="Z104" s="108"/>
      <c r="AA104" s="114"/>
      <c r="AB104" s="108"/>
      <c r="AC104" s="108"/>
      <c r="AD104" s="108"/>
      <c r="AE104" s="49"/>
      <c r="AF104" s="48"/>
      <c r="AG104" s="287">
        <v>3</v>
      </c>
      <c r="AH104" s="52">
        <v>1</v>
      </c>
      <c r="AI104" s="109">
        <f t="shared" si="2"/>
        <v>6.5</v>
      </c>
      <c r="AJ104" s="112">
        <f t="shared" si="2"/>
        <v>3</v>
      </c>
    </row>
    <row r="105" spans="1:36" ht="12.75">
      <c r="A105" s="299">
        <f t="shared" si="3"/>
        <v>98</v>
      </c>
      <c r="B105" s="250"/>
      <c r="C105" s="305" t="s">
        <v>315</v>
      </c>
      <c r="D105" s="37" t="s">
        <v>14</v>
      </c>
      <c r="E105" s="37">
        <v>1500</v>
      </c>
      <c r="F105" s="252" t="s">
        <v>316</v>
      </c>
      <c r="G105" s="109"/>
      <c r="H105" s="115"/>
      <c r="I105" s="115"/>
      <c r="J105" s="115"/>
      <c r="K105" s="109"/>
      <c r="L105" s="115"/>
      <c r="M105" s="109">
        <v>2</v>
      </c>
      <c r="N105" s="108">
        <v>1</v>
      </c>
      <c r="O105" s="114"/>
      <c r="P105" s="108"/>
      <c r="Q105" s="114"/>
      <c r="R105" s="108"/>
      <c r="S105" s="108"/>
      <c r="T105" s="108"/>
      <c r="U105" s="108"/>
      <c r="V105" s="108"/>
      <c r="W105" s="108"/>
      <c r="X105" s="108"/>
      <c r="Y105" s="108"/>
      <c r="Z105" s="108"/>
      <c r="AA105" s="40">
        <v>2</v>
      </c>
      <c r="AB105" s="52">
        <v>1</v>
      </c>
      <c r="AC105" s="40">
        <v>2</v>
      </c>
      <c r="AD105" s="52">
        <v>1</v>
      </c>
      <c r="AE105" s="49"/>
      <c r="AF105" s="48"/>
      <c r="AG105" s="249"/>
      <c r="AH105" s="48"/>
      <c r="AI105" s="109">
        <f t="shared" si="2"/>
        <v>6</v>
      </c>
      <c r="AJ105" s="112">
        <f t="shared" si="2"/>
        <v>3</v>
      </c>
    </row>
    <row r="106" spans="1:36" ht="12.75">
      <c r="A106" s="299">
        <f t="shared" si="3"/>
        <v>99</v>
      </c>
      <c r="B106" s="250"/>
      <c r="C106" s="306" t="s">
        <v>161</v>
      </c>
      <c r="D106" s="37" t="s">
        <v>14</v>
      </c>
      <c r="E106" s="128">
        <v>1578</v>
      </c>
      <c r="F106" s="253" t="s">
        <v>142</v>
      </c>
      <c r="G106" s="109"/>
      <c r="H106" s="115"/>
      <c r="I106" s="55">
        <v>4</v>
      </c>
      <c r="J106" s="107">
        <v>3</v>
      </c>
      <c r="K106" s="109"/>
      <c r="L106" s="115"/>
      <c r="M106" s="109"/>
      <c r="N106" s="115"/>
      <c r="O106" s="109"/>
      <c r="P106" s="115"/>
      <c r="Q106" s="109"/>
      <c r="R106" s="115"/>
      <c r="S106" s="115"/>
      <c r="T106" s="115"/>
      <c r="U106" s="115"/>
      <c r="V106" s="115"/>
      <c r="W106" s="115"/>
      <c r="X106" s="115"/>
      <c r="Y106" s="115"/>
      <c r="Z106" s="115"/>
      <c r="AA106" s="109"/>
      <c r="AB106" s="115"/>
      <c r="AC106" s="115"/>
      <c r="AD106" s="115"/>
      <c r="AE106" s="49"/>
      <c r="AF106" s="48"/>
      <c r="AG106" s="249"/>
      <c r="AH106" s="48"/>
      <c r="AI106" s="109">
        <f t="shared" si="2"/>
        <v>4</v>
      </c>
      <c r="AJ106" s="112">
        <f t="shared" si="2"/>
        <v>3</v>
      </c>
    </row>
    <row r="107" spans="1:36" ht="12.75">
      <c r="A107" s="299">
        <f t="shared" si="3"/>
        <v>100</v>
      </c>
      <c r="B107" s="250"/>
      <c r="C107" s="305" t="s">
        <v>45</v>
      </c>
      <c r="D107" s="37" t="s">
        <v>14</v>
      </c>
      <c r="E107" s="37">
        <v>1631</v>
      </c>
      <c r="F107" s="252" t="s">
        <v>218</v>
      </c>
      <c r="G107" s="105">
        <v>4.5</v>
      </c>
      <c r="H107" s="106">
        <v>1</v>
      </c>
      <c r="I107" s="116"/>
      <c r="J107" s="116"/>
      <c r="K107" s="105">
        <v>4</v>
      </c>
      <c r="L107" s="108">
        <v>1</v>
      </c>
      <c r="M107" s="105"/>
      <c r="N107" s="108"/>
      <c r="O107" s="114"/>
      <c r="P107" s="108"/>
      <c r="Q107" s="114"/>
      <c r="R107" s="108"/>
      <c r="S107" s="108"/>
      <c r="T107" s="108"/>
      <c r="U107" s="108"/>
      <c r="V107" s="108"/>
      <c r="W107" s="108"/>
      <c r="X107" s="108"/>
      <c r="Y107" s="108"/>
      <c r="Z107" s="108"/>
      <c r="AA107" s="114"/>
      <c r="AB107" s="108"/>
      <c r="AC107" s="108"/>
      <c r="AD107" s="108"/>
      <c r="AE107" s="49"/>
      <c r="AF107" s="48"/>
      <c r="AG107" s="249"/>
      <c r="AH107" s="48"/>
      <c r="AI107" s="109">
        <f t="shared" si="2"/>
        <v>8.5</v>
      </c>
      <c r="AJ107" s="112">
        <f t="shared" si="2"/>
        <v>2</v>
      </c>
    </row>
    <row r="108" spans="1:36" ht="12.75">
      <c r="A108" s="299">
        <f t="shared" si="3"/>
        <v>101</v>
      </c>
      <c r="B108" s="250"/>
      <c r="C108" s="305" t="s">
        <v>233</v>
      </c>
      <c r="D108" s="37" t="s">
        <v>14</v>
      </c>
      <c r="E108" s="37">
        <v>1512</v>
      </c>
      <c r="F108" s="252" t="s">
        <v>230</v>
      </c>
      <c r="G108" s="109"/>
      <c r="H108" s="116"/>
      <c r="I108" s="116"/>
      <c r="J108" s="116"/>
      <c r="K108" s="105">
        <v>4</v>
      </c>
      <c r="L108" s="108">
        <v>1</v>
      </c>
      <c r="M108" s="105">
        <v>4</v>
      </c>
      <c r="N108" s="108">
        <v>1</v>
      </c>
      <c r="O108" s="114"/>
      <c r="P108" s="108"/>
      <c r="Q108" s="114"/>
      <c r="R108" s="108"/>
      <c r="S108" s="108"/>
      <c r="T108" s="108"/>
      <c r="U108" s="108"/>
      <c r="V108" s="108"/>
      <c r="W108" s="108"/>
      <c r="X108" s="108"/>
      <c r="Y108" s="108"/>
      <c r="Z108" s="108"/>
      <c r="AA108" s="114"/>
      <c r="AB108" s="108"/>
      <c r="AC108" s="108"/>
      <c r="AD108" s="108"/>
      <c r="AE108" s="49"/>
      <c r="AF108" s="48"/>
      <c r="AG108" s="249"/>
      <c r="AH108" s="48"/>
      <c r="AI108" s="109">
        <f t="shared" si="2"/>
        <v>8</v>
      </c>
      <c r="AJ108" s="112">
        <f t="shared" si="2"/>
        <v>2</v>
      </c>
    </row>
    <row r="109" spans="1:36" ht="12.75">
      <c r="A109" s="299">
        <f t="shared" si="3"/>
        <v>102</v>
      </c>
      <c r="B109" s="250"/>
      <c r="C109" s="305" t="s">
        <v>242</v>
      </c>
      <c r="D109" s="37" t="s">
        <v>14</v>
      </c>
      <c r="E109" s="37">
        <v>1736</v>
      </c>
      <c r="F109" s="252" t="s">
        <v>230</v>
      </c>
      <c r="G109" s="109"/>
      <c r="H109" s="116"/>
      <c r="I109" s="116"/>
      <c r="J109" s="116"/>
      <c r="K109" s="105">
        <v>3.5</v>
      </c>
      <c r="L109" s="108">
        <v>1</v>
      </c>
      <c r="M109" s="105"/>
      <c r="N109" s="108"/>
      <c r="O109" s="114"/>
      <c r="P109" s="108"/>
      <c r="Q109" s="114"/>
      <c r="R109" s="108"/>
      <c r="S109" s="108"/>
      <c r="T109" s="108"/>
      <c r="U109" s="108"/>
      <c r="V109" s="108"/>
      <c r="W109" s="108"/>
      <c r="X109" s="108"/>
      <c r="Y109" s="109">
        <v>4</v>
      </c>
      <c r="Z109" s="112">
        <v>1</v>
      </c>
      <c r="AA109" s="114"/>
      <c r="AB109" s="112"/>
      <c r="AC109" s="112"/>
      <c r="AD109" s="112"/>
      <c r="AE109" s="49"/>
      <c r="AF109" s="48"/>
      <c r="AG109" s="249"/>
      <c r="AH109" s="48"/>
      <c r="AI109" s="109">
        <f t="shared" si="2"/>
        <v>7.5</v>
      </c>
      <c r="AJ109" s="112">
        <f t="shared" si="2"/>
        <v>2</v>
      </c>
    </row>
    <row r="110" spans="1:36" ht="12.75">
      <c r="A110" s="299">
        <f t="shared" si="3"/>
        <v>103</v>
      </c>
      <c r="B110" s="250"/>
      <c r="C110" s="305" t="s">
        <v>237</v>
      </c>
      <c r="D110" s="37" t="s">
        <v>14</v>
      </c>
      <c r="E110" s="37">
        <v>1516</v>
      </c>
      <c r="F110" s="252" t="s">
        <v>17</v>
      </c>
      <c r="G110" s="109"/>
      <c r="H110" s="116"/>
      <c r="I110" s="55">
        <v>3.5</v>
      </c>
      <c r="J110" s="107">
        <v>1</v>
      </c>
      <c r="K110" s="105">
        <v>4</v>
      </c>
      <c r="L110" s="108">
        <v>1</v>
      </c>
      <c r="M110" s="105"/>
      <c r="N110" s="108"/>
      <c r="O110" s="114"/>
      <c r="P110" s="108"/>
      <c r="Q110" s="114"/>
      <c r="R110" s="108"/>
      <c r="S110" s="108"/>
      <c r="T110" s="108"/>
      <c r="U110" s="108"/>
      <c r="V110" s="108"/>
      <c r="W110" s="108"/>
      <c r="X110" s="108"/>
      <c r="Y110" s="108"/>
      <c r="Z110" s="108"/>
      <c r="AA110" s="114"/>
      <c r="AB110" s="108"/>
      <c r="AC110" s="108"/>
      <c r="AD110" s="108"/>
      <c r="AE110" s="49"/>
      <c r="AF110" s="48"/>
      <c r="AG110" s="249"/>
      <c r="AH110" s="48"/>
      <c r="AI110" s="109">
        <f t="shared" si="2"/>
        <v>7.5</v>
      </c>
      <c r="AJ110" s="112">
        <f t="shared" si="2"/>
        <v>2</v>
      </c>
    </row>
    <row r="111" spans="1:36" ht="12.75">
      <c r="A111" s="299">
        <f t="shared" si="3"/>
        <v>104</v>
      </c>
      <c r="B111" s="250"/>
      <c r="C111" s="306" t="s">
        <v>353</v>
      </c>
      <c r="D111" s="128" t="s">
        <v>14</v>
      </c>
      <c r="E111" s="128">
        <v>1216</v>
      </c>
      <c r="F111" s="253" t="s">
        <v>73</v>
      </c>
      <c r="G111" s="109"/>
      <c r="H111" s="115"/>
      <c r="I111" s="115"/>
      <c r="J111" s="115"/>
      <c r="K111" s="109"/>
      <c r="L111" s="115"/>
      <c r="M111" s="115"/>
      <c r="N111" s="115"/>
      <c r="O111" s="109">
        <v>3.5</v>
      </c>
      <c r="P111" s="108">
        <v>1</v>
      </c>
      <c r="Q111" s="109"/>
      <c r="R111" s="115"/>
      <c r="S111" s="115"/>
      <c r="T111" s="115"/>
      <c r="U111" s="115"/>
      <c r="V111" s="115"/>
      <c r="W111" s="115"/>
      <c r="X111" s="115"/>
      <c r="Y111" s="115"/>
      <c r="Z111" s="115"/>
      <c r="AA111" s="40">
        <v>4</v>
      </c>
      <c r="AB111" s="52">
        <v>1</v>
      </c>
      <c r="AC111" s="52"/>
      <c r="AD111" s="52"/>
      <c r="AE111" s="49"/>
      <c r="AF111" s="48"/>
      <c r="AG111" s="249"/>
      <c r="AH111" s="48"/>
      <c r="AI111" s="109">
        <f t="shared" si="2"/>
        <v>7.5</v>
      </c>
      <c r="AJ111" s="112">
        <f t="shared" si="2"/>
        <v>2</v>
      </c>
    </row>
    <row r="112" spans="1:36" ht="12.75">
      <c r="A112" s="299">
        <f t="shared" si="3"/>
        <v>105</v>
      </c>
      <c r="B112" s="250"/>
      <c r="C112" s="305" t="s">
        <v>250</v>
      </c>
      <c r="D112" s="37" t="s">
        <v>14</v>
      </c>
      <c r="E112" s="37">
        <v>1175</v>
      </c>
      <c r="F112" s="252" t="s">
        <v>251</v>
      </c>
      <c r="G112" s="109"/>
      <c r="H112" s="116"/>
      <c r="I112" s="116"/>
      <c r="J112" s="116"/>
      <c r="K112" s="105">
        <v>3.5</v>
      </c>
      <c r="L112" s="108">
        <v>1</v>
      </c>
      <c r="M112" s="105"/>
      <c r="N112" s="108"/>
      <c r="O112" s="114"/>
      <c r="P112" s="108"/>
      <c r="Q112" s="114"/>
      <c r="R112" s="108"/>
      <c r="S112" s="108"/>
      <c r="T112" s="108"/>
      <c r="U112" s="108"/>
      <c r="V112" s="108"/>
      <c r="W112" s="109">
        <v>3</v>
      </c>
      <c r="X112" s="112">
        <v>1</v>
      </c>
      <c r="Y112" s="108"/>
      <c r="Z112" s="108"/>
      <c r="AA112" s="114"/>
      <c r="AB112" s="108"/>
      <c r="AC112" s="108"/>
      <c r="AD112" s="108"/>
      <c r="AE112" s="49"/>
      <c r="AF112" s="48"/>
      <c r="AG112" s="249"/>
      <c r="AH112" s="48"/>
      <c r="AI112" s="109">
        <f t="shared" si="2"/>
        <v>6.5</v>
      </c>
      <c r="AJ112" s="112">
        <f t="shared" si="2"/>
        <v>2</v>
      </c>
    </row>
    <row r="113" spans="1:36" ht="12.75">
      <c r="A113" s="299">
        <f t="shared" si="3"/>
        <v>106</v>
      </c>
      <c r="B113" s="250"/>
      <c r="C113" s="305" t="s">
        <v>597</v>
      </c>
      <c r="D113" s="37" t="s">
        <v>14</v>
      </c>
      <c r="E113" s="37">
        <v>1732</v>
      </c>
      <c r="F113" s="252" t="s">
        <v>598</v>
      </c>
      <c r="G113" s="49"/>
      <c r="H113" s="48"/>
      <c r="I113" s="48"/>
      <c r="J113" s="48"/>
      <c r="K113" s="49"/>
      <c r="L113" s="48"/>
      <c r="M113" s="48"/>
      <c r="N113" s="48"/>
      <c r="O113" s="50"/>
      <c r="P113" s="48"/>
      <c r="Q113" s="49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101">
        <v>3</v>
      </c>
      <c r="AF113" s="52">
        <v>1</v>
      </c>
      <c r="AG113" s="287">
        <v>3.5</v>
      </c>
      <c r="AH113" s="52">
        <v>1</v>
      </c>
      <c r="AI113" s="250">
        <f t="shared" si="2"/>
        <v>6.5</v>
      </c>
      <c r="AJ113" s="52">
        <f t="shared" si="2"/>
        <v>2</v>
      </c>
    </row>
    <row r="114" spans="1:36" ht="12.75">
      <c r="A114" s="299">
        <f t="shared" si="3"/>
        <v>107</v>
      </c>
      <c r="B114" s="250"/>
      <c r="C114" s="305" t="s">
        <v>313</v>
      </c>
      <c r="D114" s="37" t="s">
        <v>14</v>
      </c>
      <c r="E114" s="37">
        <v>1699</v>
      </c>
      <c r="F114" s="252" t="s">
        <v>53</v>
      </c>
      <c r="G114" s="109"/>
      <c r="H114" s="115"/>
      <c r="I114" s="115"/>
      <c r="J114" s="115"/>
      <c r="K114" s="109"/>
      <c r="L114" s="115"/>
      <c r="M114" s="109">
        <v>2.5</v>
      </c>
      <c r="N114" s="108">
        <v>1</v>
      </c>
      <c r="O114" s="114"/>
      <c r="P114" s="108"/>
      <c r="Q114" s="114"/>
      <c r="R114" s="108"/>
      <c r="S114" s="108"/>
      <c r="T114" s="108"/>
      <c r="U114" s="108"/>
      <c r="V114" s="108"/>
      <c r="W114" s="108"/>
      <c r="X114" s="108"/>
      <c r="Y114" s="108"/>
      <c r="Z114" s="108"/>
      <c r="AA114" s="114"/>
      <c r="AB114" s="108"/>
      <c r="AC114" s="40">
        <v>4</v>
      </c>
      <c r="AD114" s="52">
        <v>1</v>
      </c>
      <c r="AE114" s="49"/>
      <c r="AF114" s="48"/>
      <c r="AG114" s="249"/>
      <c r="AH114" s="48"/>
      <c r="AI114" s="109">
        <f t="shared" si="2"/>
        <v>6.5</v>
      </c>
      <c r="AJ114" s="112">
        <f t="shared" si="2"/>
        <v>2</v>
      </c>
    </row>
    <row r="115" spans="1:36" ht="12.75">
      <c r="A115" s="299">
        <f t="shared" si="3"/>
        <v>108</v>
      </c>
      <c r="B115" s="250"/>
      <c r="C115" s="305" t="s">
        <v>502</v>
      </c>
      <c r="D115" s="37" t="s">
        <v>14</v>
      </c>
      <c r="E115" s="37">
        <v>1053</v>
      </c>
      <c r="F115" s="252" t="s">
        <v>414</v>
      </c>
      <c r="G115" s="49"/>
      <c r="H115" s="48"/>
      <c r="I115" s="48"/>
      <c r="J115" s="48"/>
      <c r="K115" s="49"/>
      <c r="L115" s="48"/>
      <c r="M115" s="48"/>
      <c r="N115" s="48"/>
      <c r="O115" s="50"/>
      <c r="P115" s="48"/>
      <c r="Q115" s="49"/>
      <c r="R115" s="48"/>
      <c r="S115" s="48"/>
      <c r="T115" s="48"/>
      <c r="U115" s="48"/>
      <c r="V115" s="48"/>
      <c r="W115" s="48"/>
      <c r="X115" s="48"/>
      <c r="Y115" s="48"/>
      <c r="Z115" s="48"/>
      <c r="AA115" s="40">
        <v>3.5</v>
      </c>
      <c r="AB115" s="52">
        <v>1</v>
      </c>
      <c r="AC115" s="52"/>
      <c r="AD115" s="52"/>
      <c r="AE115" s="101">
        <v>2</v>
      </c>
      <c r="AF115" s="52">
        <v>1</v>
      </c>
      <c r="AG115" s="249"/>
      <c r="AH115" s="48"/>
      <c r="AI115" s="109">
        <f t="shared" si="2"/>
        <v>5.5</v>
      </c>
      <c r="AJ115" s="112">
        <f t="shared" si="2"/>
        <v>2</v>
      </c>
    </row>
    <row r="116" spans="1:36" ht="12.75">
      <c r="A116" s="299">
        <f t="shared" si="3"/>
        <v>109</v>
      </c>
      <c r="B116" s="250"/>
      <c r="C116" s="306" t="s">
        <v>387</v>
      </c>
      <c r="D116" s="128" t="s">
        <v>14</v>
      </c>
      <c r="E116" s="128">
        <v>1500</v>
      </c>
      <c r="F116" s="253" t="s">
        <v>78</v>
      </c>
      <c r="G116" s="109"/>
      <c r="H116" s="115"/>
      <c r="I116" s="115"/>
      <c r="J116" s="115"/>
      <c r="K116" s="109"/>
      <c r="L116" s="115"/>
      <c r="M116" s="115"/>
      <c r="N116" s="115"/>
      <c r="O116" s="109"/>
      <c r="P116" s="115"/>
      <c r="Q116" s="101">
        <v>3</v>
      </c>
      <c r="R116" s="108">
        <v>1</v>
      </c>
      <c r="S116" s="108"/>
      <c r="T116" s="108"/>
      <c r="U116" s="109">
        <v>2</v>
      </c>
      <c r="V116" s="112">
        <v>1</v>
      </c>
      <c r="W116" s="108"/>
      <c r="X116" s="108"/>
      <c r="Y116" s="108"/>
      <c r="Z116" s="108"/>
      <c r="AA116" s="114"/>
      <c r="AB116" s="108"/>
      <c r="AC116" s="108"/>
      <c r="AD116" s="108"/>
      <c r="AE116" s="49"/>
      <c r="AF116" s="48"/>
      <c r="AG116" s="249"/>
      <c r="AH116" s="48"/>
      <c r="AI116" s="109">
        <f t="shared" si="2"/>
        <v>5</v>
      </c>
      <c r="AJ116" s="112">
        <f t="shared" si="2"/>
        <v>2</v>
      </c>
    </row>
    <row r="117" spans="1:36" ht="12.75">
      <c r="A117" s="299">
        <f t="shared" si="3"/>
        <v>110</v>
      </c>
      <c r="B117" s="250"/>
      <c r="C117" s="305" t="s">
        <v>473</v>
      </c>
      <c r="D117" s="37" t="s">
        <v>14</v>
      </c>
      <c r="E117" s="37">
        <v>1472</v>
      </c>
      <c r="F117" s="253" t="s">
        <v>323</v>
      </c>
      <c r="G117" s="49"/>
      <c r="H117" s="48"/>
      <c r="I117" s="48"/>
      <c r="J117" s="48"/>
      <c r="K117" s="49"/>
      <c r="L117" s="48"/>
      <c r="M117" s="48"/>
      <c r="N117" s="48"/>
      <c r="O117" s="50"/>
      <c r="P117" s="48"/>
      <c r="Q117" s="49"/>
      <c r="R117" s="48"/>
      <c r="S117" s="48"/>
      <c r="T117" s="48"/>
      <c r="U117" s="48"/>
      <c r="V117" s="48"/>
      <c r="W117" s="48"/>
      <c r="X117" s="48"/>
      <c r="Y117" s="109">
        <v>3</v>
      </c>
      <c r="Z117" s="112">
        <v>1</v>
      </c>
      <c r="AA117" s="114"/>
      <c r="AB117" s="112"/>
      <c r="AC117" s="112"/>
      <c r="AD117" s="112"/>
      <c r="AE117" s="101">
        <v>2</v>
      </c>
      <c r="AF117" s="52">
        <v>1</v>
      </c>
      <c r="AG117" s="249"/>
      <c r="AH117" s="48"/>
      <c r="AI117" s="109">
        <f t="shared" si="2"/>
        <v>5</v>
      </c>
      <c r="AJ117" s="112">
        <f t="shared" si="2"/>
        <v>2</v>
      </c>
    </row>
    <row r="118" spans="1:36" ht="12.75">
      <c r="A118" s="299">
        <f t="shared" si="3"/>
        <v>111</v>
      </c>
      <c r="B118" s="250"/>
      <c r="C118" s="305" t="s">
        <v>85</v>
      </c>
      <c r="D118" s="37" t="s">
        <v>14</v>
      </c>
      <c r="E118" s="37">
        <v>1096</v>
      </c>
      <c r="F118" s="252" t="s">
        <v>86</v>
      </c>
      <c r="G118" s="105">
        <v>3</v>
      </c>
      <c r="H118" s="106">
        <v>1</v>
      </c>
      <c r="I118" s="115"/>
      <c r="J118" s="115"/>
      <c r="K118" s="109"/>
      <c r="L118" s="115"/>
      <c r="M118" s="109"/>
      <c r="N118" s="115"/>
      <c r="O118" s="109"/>
      <c r="P118" s="115"/>
      <c r="Q118" s="109"/>
      <c r="R118" s="115"/>
      <c r="S118" s="115"/>
      <c r="T118" s="115"/>
      <c r="U118" s="115"/>
      <c r="V118" s="115"/>
      <c r="W118" s="115"/>
      <c r="X118" s="115"/>
      <c r="Y118" s="115"/>
      <c r="Z118" s="115"/>
      <c r="AA118" s="109"/>
      <c r="AB118" s="115"/>
      <c r="AC118" s="115"/>
      <c r="AD118" s="115"/>
      <c r="AE118" s="101">
        <v>2</v>
      </c>
      <c r="AF118" s="52">
        <v>1</v>
      </c>
      <c r="AG118" s="249"/>
      <c r="AH118" s="48"/>
      <c r="AI118" s="109">
        <f t="shared" si="2"/>
        <v>5</v>
      </c>
      <c r="AJ118" s="112">
        <f t="shared" si="2"/>
        <v>2</v>
      </c>
    </row>
    <row r="119" spans="1:36" ht="12.75">
      <c r="A119" s="299">
        <f t="shared" si="3"/>
        <v>112</v>
      </c>
      <c r="B119" s="37"/>
      <c r="C119" s="306" t="s">
        <v>357</v>
      </c>
      <c r="D119" s="128" t="s">
        <v>14</v>
      </c>
      <c r="E119" s="128">
        <v>1139</v>
      </c>
      <c r="F119" s="253" t="s">
        <v>20</v>
      </c>
      <c r="G119" s="109"/>
      <c r="H119" s="115"/>
      <c r="I119" s="115"/>
      <c r="J119" s="115"/>
      <c r="K119" s="109"/>
      <c r="L119" s="115"/>
      <c r="M119" s="115"/>
      <c r="N119" s="115"/>
      <c r="O119" s="109">
        <v>3</v>
      </c>
      <c r="P119" s="108">
        <v>1</v>
      </c>
      <c r="Q119" s="109"/>
      <c r="R119" s="115"/>
      <c r="S119" s="115"/>
      <c r="T119" s="115"/>
      <c r="U119" s="115"/>
      <c r="V119" s="115"/>
      <c r="W119" s="115"/>
      <c r="X119" s="115"/>
      <c r="Y119" s="115"/>
      <c r="Z119" s="115"/>
      <c r="AA119" s="109"/>
      <c r="AB119" s="115"/>
      <c r="AC119" s="115"/>
      <c r="AD119" s="115"/>
      <c r="AE119" s="101">
        <v>2</v>
      </c>
      <c r="AF119" s="52">
        <v>1</v>
      </c>
      <c r="AG119" s="249"/>
      <c r="AH119" s="48"/>
      <c r="AI119" s="109">
        <f t="shared" si="2"/>
        <v>5</v>
      </c>
      <c r="AJ119" s="112">
        <f t="shared" si="2"/>
        <v>2</v>
      </c>
    </row>
    <row r="120" spans="1:36" ht="12.75">
      <c r="A120" s="299">
        <f t="shared" si="3"/>
        <v>113</v>
      </c>
      <c r="B120" s="37"/>
      <c r="C120" s="305" t="s">
        <v>82</v>
      </c>
      <c r="D120" s="37" t="s">
        <v>14</v>
      </c>
      <c r="E120" s="37">
        <v>0</v>
      </c>
      <c r="F120" s="252" t="s">
        <v>73</v>
      </c>
      <c r="G120" s="105">
        <v>3</v>
      </c>
      <c r="H120" s="106">
        <v>1</v>
      </c>
      <c r="I120" s="115"/>
      <c r="J120" s="115"/>
      <c r="K120" s="109"/>
      <c r="L120" s="115"/>
      <c r="M120" s="109"/>
      <c r="N120" s="115"/>
      <c r="O120" s="109"/>
      <c r="P120" s="115"/>
      <c r="Q120" s="109"/>
      <c r="R120" s="115"/>
      <c r="S120" s="115"/>
      <c r="T120" s="115"/>
      <c r="U120" s="115"/>
      <c r="V120" s="115"/>
      <c r="W120" s="115"/>
      <c r="X120" s="115"/>
      <c r="Y120" s="115"/>
      <c r="Z120" s="115"/>
      <c r="AA120" s="40">
        <v>2</v>
      </c>
      <c r="AB120" s="52">
        <v>1</v>
      </c>
      <c r="AC120" s="52"/>
      <c r="AD120" s="52"/>
      <c r="AE120" s="49"/>
      <c r="AF120" s="48"/>
      <c r="AG120" s="249"/>
      <c r="AH120" s="48"/>
      <c r="AI120" s="109">
        <f t="shared" si="2"/>
        <v>5</v>
      </c>
      <c r="AJ120" s="112">
        <f t="shared" si="2"/>
        <v>2</v>
      </c>
    </row>
    <row r="121" spans="1:36" ht="12.75">
      <c r="A121" s="299">
        <f t="shared" si="3"/>
        <v>114</v>
      </c>
      <c r="B121" s="37"/>
      <c r="C121" s="306" t="s">
        <v>395</v>
      </c>
      <c r="D121" s="37" t="s">
        <v>14</v>
      </c>
      <c r="E121" s="37">
        <v>1200</v>
      </c>
      <c r="F121" s="252" t="s">
        <v>73</v>
      </c>
      <c r="G121" s="105">
        <v>3</v>
      </c>
      <c r="H121" s="106">
        <v>1</v>
      </c>
      <c r="I121" s="115"/>
      <c r="J121" s="115"/>
      <c r="K121" s="109"/>
      <c r="L121" s="115"/>
      <c r="M121" s="109"/>
      <c r="N121" s="115"/>
      <c r="O121" s="109"/>
      <c r="P121" s="115"/>
      <c r="Q121" s="101">
        <v>2</v>
      </c>
      <c r="R121" s="108">
        <v>1</v>
      </c>
      <c r="S121" s="108"/>
      <c r="T121" s="108"/>
      <c r="U121" s="108"/>
      <c r="V121" s="108"/>
      <c r="W121" s="108"/>
      <c r="X121" s="108"/>
      <c r="Y121" s="108"/>
      <c r="Z121" s="108"/>
      <c r="AA121" s="114"/>
      <c r="AB121" s="108"/>
      <c r="AC121" s="108"/>
      <c r="AD121" s="108"/>
      <c r="AE121" s="49"/>
      <c r="AF121" s="48"/>
      <c r="AG121" s="249"/>
      <c r="AH121" s="48"/>
      <c r="AI121" s="109">
        <f t="shared" si="2"/>
        <v>5</v>
      </c>
      <c r="AJ121" s="112">
        <f t="shared" si="2"/>
        <v>2</v>
      </c>
    </row>
    <row r="122" spans="1:36" ht="12.75">
      <c r="A122" s="299">
        <f t="shared" si="3"/>
        <v>115</v>
      </c>
      <c r="B122" s="37"/>
      <c r="C122" s="305" t="s">
        <v>83</v>
      </c>
      <c r="D122" s="37" t="s">
        <v>14</v>
      </c>
      <c r="E122" s="37">
        <v>1050</v>
      </c>
      <c r="F122" s="252" t="s">
        <v>73</v>
      </c>
      <c r="G122" s="105">
        <v>3</v>
      </c>
      <c r="H122" s="106">
        <v>1</v>
      </c>
      <c r="I122" s="115"/>
      <c r="J122" s="115"/>
      <c r="K122" s="109"/>
      <c r="L122" s="115"/>
      <c r="M122" s="109"/>
      <c r="N122" s="115"/>
      <c r="O122" s="109"/>
      <c r="P122" s="115"/>
      <c r="Q122" s="101">
        <v>2</v>
      </c>
      <c r="R122" s="108">
        <v>1</v>
      </c>
      <c r="S122" s="108"/>
      <c r="T122" s="108"/>
      <c r="U122" s="108"/>
      <c r="V122" s="108"/>
      <c r="W122" s="108"/>
      <c r="X122" s="108"/>
      <c r="Y122" s="108"/>
      <c r="Z122" s="108"/>
      <c r="AA122" s="114"/>
      <c r="AB122" s="108"/>
      <c r="AC122" s="108"/>
      <c r="AD122" s="108"/>
      <c r="AE122" s="49"/>
      <c r="AF122" s="48"/>
      <c r="AG122" s="249"/>
      <c r="AH122" s="48"/>
      <c r="AI122" s="109">
        <f t="shared" si="2"/>
        <v>5</v>
      </c>
      <c r="AJ122" s="112">
        <f t="shared" si="2"/>
        <v>2</v>
      </c>
    </row>
    <row r="123" spans="1:36" ht="12.75">
      <c r="A123" s="299">
        <f t="shared" si="3"/>
        <v>116</v>
      </c>
      <c r="B123" s="37"/>
      <c r="C123" s="305" t="s">
        <v>529</v>
      </c>
      <c r="D123" s="37" t="s">
        <v>14</v>
      </c>
      <c r="E123" s="37">
        <v>1134</v>
      </c>
      <c r="F123" s="252" t="s">
        <v>393</v>
      </c>
      <c r="G123" s="49"/>
      <c r="H123" s="48"/>
      <c r="I123" s="48"/>
      <c r="J123" s="48"/>
      <c r="K123" s="49"/>
      <c r="L123" s="48"/>
      <c r="M123" s="48"/>
      <c r="N123" s="48"/>
      <c r="O123" s="50"/>
      <c r="P123" s="48"/>
      <c r="Q123" s="49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0">
        <v>3</v>
      </c>
      <c r="AD123" s="52">
        <v>1</v>
      </c>
      <c r="AE123" s="49"/>
      <c r="AF123" s="48"/>
      <c r="AG123" s="287">
        <v>2</v>
      </c>
      <c r="AH123" s="52">
        <v>1</v>
      </c>
      <c r="AI123" s="109">
        <f t="shared" si="2"/>
        <v>5</v>
      </c>
      <c r="AJ123" s="112">
        <f t="shared" si="2"/>
        <v>2</v>
      </c>
    </row>
    <row r="124" spans="1:36" ht="12.75">
      <c r="A124" s="299">
        <f t="shared" si="3"/>
        <v>117</v>
      </c>
      <c r="B124" s="37"/>
      <c r="C124" s="306" t="s">
        <v>362</v>
      </c>
      <c r="D124" s="128" t="s">
        <v>14</v>
      </c>
      <c r="E124" s="128">
        <v>1446</v>
      </c>
      <c r="F124" s="253" t="s">
        <v>20</v>
      </c>
      <c r="G124" s="109"/>
      <c r="H124" s="115"/>
      <c r="I124" s="115"/>
      <c r="J124" s="115"/>
      <c r="K124" s="109"/>
      <c r="L124" s="115"/>
      <c r="M124" s="115"/>
      <c r="N124" s="115"/>
      <c r="O124" s="109">
        <v>2.5</v>
      </c>
      <c r="P124" s="108">
        <v>1</v>
      </c>
      <c r="Q124" s="109"/>
      <c r="R124" s="115"/>
      <c r="S124" s="115"/>
      <c r="T124" s="115"/>
      <c r="U124" s="115"/>
      <c r="V124" s="115"/>
      <c r="W124" s="115"/>
      <c r="X124" s="115"/>
      <c r="Y124" s="109">
        <v>2</v>
      </c>
      <c r="Z124" s="112">
        <v>1</v>
      </c>
      <c r="AA124" s="114"/>
      <c r="AB124" s="112"/>
      <c r="AC124" s="112"/>
      <c r="AD124" s="112"/>
      <c r="AE124" s="49"/>
      <c r="AF124" s="48"/>
      <c r="AG124" s="249"/>
      <c r="AH124" s="48"/>
      <c r="AI124" s="109">
        <f t="shared" si="2"/>
        <v>4.5</v>
      </c>
      <c r="AJ124" s="112">
        <f t="shared" si="2"/>
        <v>2</v>
      </c>
    </row>
    <row r="125" spans="1:36" ht="12.75">
      <c r="A125" s="299">
        <f t="shared" si="3"/>
        <v>118</v>
      </c>
      <c r="B125" s="37"/>
      <c r="C125" s="305" t="s">
        <v>91</v>
      </c>
      <c r="D125" s="37" t="s">
        <v>14</v>
      </c>
      <c r="E125" s="37">
        <v>1100</v>
      </c>
      <c r="F125" s="252" t="s">
        <v>86</v>
      </c>
      <c r="G125" s="105">
        <v>2.5</v>
      </c>
      <c r="H125" s="106">
        <v>1</v>
      </c>
      <c r="I125" s="115"/>
      <c r="J125" s="115"/>
      <c r="K125" s="109"/>
      <c r="L125" s="115"/>
      <c r="M125" s="109"/>
      <c r="N125" s="115"/>
      <c r="O125" s="109"/>
      <c r="P125" s="115"/>
      <c r="Q125" s="109"/>
      <c r="R125" s="115"/>
      <c r="S125" s="115"/>
      <c r="T125" s="115"/>
      <c r="U125" s="115"/>
      <c r="V125" s="115"/>
      <c r="W125" s="115"/>
      <c r="X125" s="115"/>
      <c r="Y125" s="115"/>
      <c r="Z125" s="115"/>
      <c r="AA125" s="109"/>
      <c r="AB125" s="115"/>
      <c r="AC125" s="115"/>
      <c r="AD125" s="115"/>
      <c r="AE125" s="101">
        <v>2</v>
      </c>
      <c r="AF125" s="52">
        <v>1</v>
      </c>
      <c r="AG125" s="249"/>
      <c r="AH125" s="48"/>
      <c r="AI125" s="109">
        <f t="shared" si="2"/>
        <v>4.5</v>
      </c>
      <c r="AJ125" s="112">
        <f t="shared" si="2"/>
        <v>2</v>
      </c>
    </row>
    <row r="126" spans="1:36" ht="12.75">
      <c r="A126" s="299">
        <f t="shared" si="3"/>
        <v>119</v>
      </c>
      <c r="B126" s="37"/>
      <c r="C126" s="305" t="s">
        <v>421</v>
      </c>
      <c r="D126" s="128" t="s">
        <v>14</v>
      </c>
      <c r="E126" s="37">
        <v>1150</v>
      </c>
      <c r="F126" s="253" t="s">
        <v>78</v>
      </c>
      <c r="G126" s="109"/>
      <c r="H126" s="115"/>
      <c r="I126" s="115"/>
      <c r="J126" s="115"/>
      <c r="K126" s="109"/>
      <c r="L126" s="115"/>
      <c r="M126" s="115"/>
      <c r="N126" s="115"/>
      <c r="O126" s="109"/>
      <c r="P126" s="115"/>
      <c r="Q126" s="101">
        <v>2</v>
      </c>
      <c r="R126" s="108">
        <v>1</v>
      </c>
      <c r="S126" s="108"/>
      <c r="T126" s="108"/>
      <c r="U126" s="109">
        <v>2</v>
      </c>
      <c r="V126" s="112">
        <v>1</v>
      </c>
      <c r="W126" s="108"/>
      <c r="X126" s="108"/>
      <c r="Y126" s="108"/>
      <c r="Z126" s="108"/>
      <c r="AA126" s="114"/>
      <c r="AB126" s="108"/>
      <c r="AC126" s="108"/>
      <c r="AD126" s="108"/>
      <c r="AE126" s="49"/>
      <c r="AF126" s="48"/>
      <c r="AG126" s="249"/>
      <c r="AH126" s="48"/>
      <c r="AI126" s="109">
        <f t="shared" si="2"/>
        <v>4</v>
      </c>
      <c r="AJ126" s="112">
        <f t="shared" si="2"/>
        <v>2</v>
      </c>
    </row>
    <row r="127" spans="1:36" ht="12.75">
      <c r="A127" s="299">
        <f t="shared" si="3"/>
        <v>120</v>
      </c>
      <c r="B127" s="250"/>
      <c r="C127" s="306" t="s">
        <v>367</v>
      </c>
      <c r="D127" s="37" t="s">
        <v>14</v>
      </c>
      <c r="E127" s="37">
        <v>1100</v>
      </c>
      <c r="F127" s="252" t="s">
        <v>20</v>
      </c>
      <c r="G127" s="105">
        <v>2</v>
      </c>
      <c r="H127" s="106">
        <v>1</v>
      </c>
      <c r="I127" s="115"/>
      <c r="J127" s="115"/>
      <c r="K127" s="109"/>
      <c r="L127" s="115"/>
      <c r="M127" s="109"/>
      <c r="N127" s="115"/>
      <c r="O127" s="109">
        <v>2</v>
      </c>
      <c r="P127" s="108">
        <v>1</v>
      </c>
      <c r="Q127" s="109"/>
      <c r="R127" s="115"/>
      <c r="S127" s="115"/>
      <c r="T127" s="115"/>
      <c r="U127" s="115"/>
      <c r="V127" s="115"/>
      <c r="W127" s="115"/>
      <c r="X127" s="115"/>
      <c r="Y127" s="115"/>
      <c r="Z127" s="115"/>
      <c r="AA127" s="109"/>
      <c r="AB127" s="115"/>
      <c r="AC127" s="115"/>
      <c r="AD127" s="115"/>
      <c r="AE127" s="49"/>
      <c r="AF127" s="48"/>
      <c r="AG127" s="249"/>
      <c r="AH127" s="48"/>
      <c r="AI127" s="109">
        <f t="shared" si="2"/>
        <v>4</v>
      </c>
      <c r="AJ127" s="112">
        <f t="shared" si="2"/>
        <v>2</v>
      </c>
    </row>
    <row r="128" spans="1:36" ht="12.75">
      <c r="A128" s="299">
        <f t="shared" si="3"/>
        <v>121</v>
      </c>
      <c r="B128" s="37"/>
      <c r="C128" s="306" t="s">
        <v>358</v>
      </c>
      <c r="D128" s="128" t="s">
        <v>14</v>
      </c>
      <c r="E128" s="128">
        <v>1120</v>
      </c>
      <c r="F128" s="253" t="s">
        <v>20</v>
      </c>
      <c r="G128" s="109"/>
      <c r="H128" s="115"/>
      <c r="I128" s="115"/>
      <c r="J128" s="115"/>
      <c r="K128" s="109"/>
      <c r="L128" s="115"/>
      <c r="M128" s="115"/>
      <c r="N128" s="115"/>
      <c r="O128" s="109">
        <v>3</v>
      </c>
      <c r="P128" s="108">
        <v>1</v>
      </c>
      <c r="Q128" s="109"/>
      <c r="R128" s="115"/>
      <c r="S128" s="115"/>
      <c r="T128" s="115"/>
      <c r="U128" s="115"/>
      <c r="V128" s="115"/>
      <c r="W128" s="115"/>
      <c r="X128" s="115"/>
      <c r="Y128" s="115"/>
      <c r="Z128" s="115"/>
      <c r="AA128" s="109"/>
      <c r="AB128" s="115"/>
      <c r="AC128" s="115"/>
      <c r="AD128" s="115"/>
      <c r="AE128" s="101">
        <v>1</v>
      </c>
      <c r="AF128" s="52">
        <v>1</v>
      </c>
      <c r="AG128" s="249"/>
      <c r="AH128" s="48"/>
      <c r="AI128" s="109">
        <f t="shared" si="2"/>
        <v>4</v>
      </c>
      <c r="AJ128" s="112">
        <f t="shared" si="2"/>
        <v>2</v>
      </c>
    </row>
    <row r="129" spans="1:36" ht="12.75">
      <c r="A129" s="299">
        <f t="shared" si="3"/>
        <v>122</v>
      </c>
      <c r="B129" s="37" t="s">
        <v>488</v>
      </c>
      <c r="C129" s="307" t="s">
        <v>533</v>
      </c>
      <c r="D129" s="61" t="s">
        <v>14</v>
      </c>
      <c r="E129" s="61">
        <v>1149</v>
      </c>
      <c r="F129" s="43" t="s">
        <v>393</v>
      </c>
      <c r="G129" s="49"/>
      <c r="H129" s="48"/>
      <c r="I129" s="48"/>
      <c r="J129" s="48"/>
      <c r="K129" s="49"/>
      <c r="L129" s="48"/>
      <c r="M129" s="48"/>
      <c r="N129" s="48"/>
      <c r="O129" s="50"/>
      <c r="P129" s="48"/>
      <c r="Q129" s="49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0">
        <v>1</v>
      </c>
      <c r="AD129" s="52">
        <v>1</v>
      </c>
      <c r="AE129" s="49"/>
      <c r="AF129" s="48"/>
      <c r="AG129" s="287">
        <v>3</v>
      </c>
      <c r="AH129" s="52">
        <v>1</v>
      </c>
      <c r="AI129" s="109">
        <f t="shared" si="2"/>
        <v>4</v>
      </c>
      <c r="AJ129" s="112">
        <f t="shared" si="2"/>
        <v>2</v>
      </c>
    </row>
    <row r="130" spans="1:36" ht="12.75">
      <c r="A130" s="299">
        <f t="shared" si="3"/>
        <v>123</v>
      </c>
      <c r="B130" s="250"/>
      <c r="C130" s="308" t="s">
        <v>570</v>
      </c>
      <c r="D130" s="63" t="s">
        <v>14</v>
      </c>
      <c r="E130" s="61">
        <v>1455</v>
      </c>
      <c r="F130" s="54" t="s">
        <v>414</v>
      </c>
      <c r="G130" s="49"/>
      <c r="H130" s="48"/>
      <c r="I130" s="48"/>
      <c r="J130" s="48"/>
      <c r="K130" s="49"/>
      <c r="L130" s="48"/>
      <c r="M130" s="48"/>
      <c r="N130" s="48"/>
      <c r="O130" s="50"/>
      <c r="P130" s="48"/>
      <c r="Q130" s="49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101">
        <v>2</v>
      </c>
      <c r="AF130" s="52">
        <v>1</v>
      </c>
      <c r="AG130" s="287">
        <v>2</v>
      </c>
      <c r="AH130" s="52">
        <v>1</v>
      </c>
      <c r="AI130" s="250">
        <f t="shared" si="2"/>
        <v>4</v>
      </c>
      <c r="AJ130" s="52">
        <f t="shared" si="2"/>
        <v>2</v>
      </c>
    </row>
    <row r="131" spans="1:36" ht="12.75">
      <c r="A131" s="299">
        <f t="shared" si="3"/>
        <v>124</v>
      </c>
      <c r="B131" s="37"/>
      <c r="C131" s="308" t="s">
        <v>384</v>
      </c>
      <c r="D131" s="63" t="s">
        <v>14</v>
      </c>
      <c r="E131" s="63">
        <v>2038</v>
      </c>
      <c r="F131" s="54" t="s">
        <v>385</v>
      </c>
      <c r="G131" s="109"/>
      <c r="H131" s="115"/>
      <c r="I131" s="115"/>
      <c r="J131" s="115"/>
      <c r="K131" s="109"/>
      <c r="L131" s="115"/>
      <c r="M131" s="115"/>
      <c r="N131" s="115"/>
      <c r="O131" s="109"/>
      <c r="P131" s="115"/>
      <c r="Q131" s="101">
        <v>3.5</v>
      </c>
      <c r="R131" s="108">
        <v>2</v>
      </c>
      <c r="S131" s="108"/>
      <c r="T131" s="108"/>
      <c r="U131" s="108"/>
      <c r="V131" s="108"/>
      <c r="W131" s="108"/>
      <c r="X131" s="108"/>
      <c r="Y131" s="108"/>
      <c r="Z131" s="108"/>
      <c r="AA131" s="114"/>
      <c r="AB131" s="108"/>
      <c r="AC131" s="108"/>
      <c r="AD131" s="108"/>
      <c r="AE131" s="49"/>
      <c r="AF131" s="48"/>
      <c r="AG131" s="249"/>
      <c r="AH131" s="48"/>
      <c r="AI131" s="109">
        <f t="shared" si="2"/>
        <v>3.5</v>
      </c>
      <c r="AJ131" s="112">
        <f t="shared" si="2"/>
        <v>2</v>
      </c>
    </row>
    <row r="132" spans="1:36" ht="12.75">
      <c r="A132" s="299">
        <f t="shared" si="3"/>
        <v>125</v>
      </c>
      <c r="B132" s="250"/>
      <c r="C132" s="307" t="s">
        <v>320</v>
      </c>
      <c r="D132" s="61" t="s">
        <v>14</v>
      </c>
      <c r="E132" s="61">
        <v>1534</v>
      </c>
      <c r="F132" s="43" t="s">
        <v>86</v>
      </c>
      <c r="G132" s="109"/>
      <c r="H132" s="115"/>
      <c r="I132" s="115"/>
      <c r="J132" s="115"/>
      <c r="K132" s="109"/>
      <c r="L132" s="115"/>
      <c r="M132" s="109">
        <v>0</v>
      </c>
      <c r="N132" s="108">
        <v>1</v>
      </c>
      <c r="O132" s="114"/>
      <c r="P132" s="108"/>
      <c r="Q132" s="114"/>
      <c r="R132" s="108"/>
      <c r="S132" s="108"/>
      <c r="T132" s="108"/>
      <c r="U132" s="108"/>
      <c r="V132" s="108"/>
      <c r="W132" s="108"/>
      <c r="X132" s="108"/>
      <c r="Y132" s="108"/>
      <c r="Z132" s="108"/>
      <c r="AA132" s="114"/>
      <c r="AB132" s="108"/>
      <c r="AC132" s="108"/>
      <c r="AD132" s="108"/>
      <c r="AE132" s="101">
        <v>3</v>
      </c>
      <c r="AF132" s="52">
        <v>1</v>
      </c>
      <c r="AG132" s="249"/>
      <c r="AH132" s="48"/>
      <c r="AI132" s="109">
        <f t="shared" si="2"/>
        <v>3</v>
      </c>
      <c r="AJ132" s="112">
        <f t="shared" si="2"/>
        <v>2</v>
      </c>
    </row>
    <row r="133" spans="1:36" ht="12.75">
      <c r="A133" s="299">
        <f t="shared" si="3"/>
        <v>126</v>
      </c>
      <c r="B133" s="37"/>
      <c r="C133" s="308" t="s">
        <v>197</v>
      </c>
      <c r="D133" s="63" t="s">
        <v>14</v>
      </c>
      <c r="E133" s="63">
        <v>1150</v>
      </c>
      <c r="F133" s="54" t="s">
        <v>198</v>
      </c>
      <c r="G133" s="109"/>
      <c r="H133" s="115"/>
      <c r="I133" s="55">
        <v>2</v>
      </c>
      <c r="J133" s="107">
        <v>1</v>
      </c>
      <c r="K133" s="109"/>
      <c r="L133" s="115"/>
      <c r="M133" s="109"/>
      <c r="N133" s="115"/>
      <c r="O133" s="109"/>
      <c r="P133" s="115"/>
      <c r="Q133" s="101">
        <v>0</v>
      </c>
      <c r="R133" s="108">
        <v>1</v>
      </c>
      <c r="S133" s="108"/>
      <c r="T133" s="108"/>
      <c r="U133" s="108"/>
      <c r="V133" s="108"/>
      <c r="W133" s="108"/>
      <c r="X133" s="108"/>
      <c r="Y133" s="108"/>
      <c r="Z133" s="108"/>
      <c r="AA133" s="114"/>
      <c r="AB133" s="108"/>
      <c r="AC133" s="108"/>
      <c r="AD133" s="108"/>
      <c r="AE133" s="49"/>
      <c r="AF133" s="48"/>
      <c r="AG133" s="249"/>
      <c r="AH133" s="48"/>
      <c r="AI133" s="109">
        <f t="shared" si="2"/>
        <v>2</v>
      </c>
      <c r="AJ133" s="112">
        <f t="shared" si="2"/>
        <v>2</v>
      </c>
    </row>
    <row r="134" spans="1:36" ht="12.75">
      <c r="A134" s="299">
        <f t="shared" si="3"/>
        <v>127</v>
      </c>
      <c r="B134" s="37"/>
      <c r="C134" s="307" t="s">
        <v>520</v>
      </c>
      <c r="D134" s="61" t="s">
        <v>14</v>
      </c>
      <c r="E134" s="61">
        <v>1150</v>
      </c>
      <c r="F134" s="43" t="s">
        <v>521</v>
      </c>
      <c r="G134" s="49"/>
      <c r="H134" s="48"/>
      <c r="I134" s="48"/>
      <c r="J134" s="48"/>
      <c r="K134" s="49"/>
      <c r="L134" s="48"/>
      <c r="M134" s="48"/>
      <c r="N134" s="48"/>
      <c r="O134" s="50"/>
      <c r="P134" s="48"/>
      <c r="Q134" s="49"/>
      <c r="R134" s="48"/>
      <c r="S134" s="48"/>
      <c r="T134" s="48"/>
      <c r="U134" s="48"/>
      <c r="V134" s="48"/>
      <c r="W134" s="48"/>
      <c r="X134" s="48"/>
      <c r="Y134" s="48"/>
      <c r="Z134" s="48"/>
      <c r="AA134" s="40">
        <v>1</v>
      </c>
      <c r="AB134" s="52">
        <v>1</v>
      </c>
      <c r="AC134" s="52"/>
      <c r="AD134" s="52"/>
      <c r="AE134" s="101">
        <v>1</v>
      </c>
      <c r="AF134" s="52">
        <v>1</v>
      </c>
      <c r="AG134" s="249"/>
      <c r="AH134" s="48"/>
      <c r="AI134" s="109">
        <f t="shared" si="2"/>
        <v>2</v>
      </c>
      <c r="AJ134" s="112">
        <f t="shared" si="2"/>
        <v>2</v>
      </c>
    </row>
    <row r="135" spans="1:36" ht="12.75">
      <c r="A135" s="299">
        <f t="shared" si="3"/>
        <v>128</v>
      </c>
      <c r="B135" s="37"/>
      <c r="C135" s="308" t="s">
        <v>372</v>
      </c>
      <c r="D135" s="63" t="s">
        <v>14</v>
      </c>
      <c r="E135" s="63">
        <v>1200</v>
      </c>
      <c r="F135" s="54" t="s">
        <v>20</v>
      </c>
      <c r="G135" s="109"/>
      <c r="H135" s="115"/>
      <c r="I135" s="115"/>
      <c r="J135" s="115"/>
      <c r="K135" s="109"/>
      <c r="L135" s="115"/>
      <c r="M135" s="115"/>
      <c r="N135" s="115"/>
      <c r="O135" s="109">
        <v>0.5</v>
      </c>
      <c r="P135" s="108">
        <v>1</v>
      </c>
      <c r="Q135" s="109"/>
      <c r="R135" s="115"/>
      <c r="S135" s="115"/>
      <c r="T135" s="115"/>
      <c r="U135" s="115"/>
      <c r="V135" s="115"/>
      <c r="W135" s="115"/>
      <c r="X135" s="115"/>
      <c r="Y135" s="115"/>
      <c r="Z135" s="115"/>
      <c r="AA135" s="109"/>
      <c r="AB135" s="115"/>
      <c r="AC135" s="115"/>
      <c r="AD135" s="115"/>
      <c r="AE135" s="101">
        <v>0</v>
      </c>
      <c r="AF135" s="52">
        <v>1</v>
      </c>
      <c r="AG135" s="249"/>
      <c r="AH135" s="48"/>
      <c r="AI135" s="109">
        <f t="shared" si="2"/>
        <v>0.5</v>
      </c>
      <c r="AJ135" s="112">
        <f t="shared" si="2"/>
        <v>2</v>
      </c>
    </row>
    <row r="136" spans="1:36" ht="12.75">
      <c r="A136" s="299">
        <f t="shared" si="3"/>
        <v>129</v>
      </c>
      <c r="B136" s="37"/>
      <c r="C136" s="307" t="s">
        <v>40</v>
      </c>
      <c r="D136" s="61" t="s">
        <v>14</v>
      </c>
      <c r="E136" s="61">
        <v>1851</v>
      </c>
      <c r="F136" s="43" t="s">
        <v>41</v>
      </c>
      <c r="G136" s="105">
        <v>4.5</v>
      </c>
      <c r="H136" s="106">
        <v>1</v>
      </c>
      <c r="I136" s="115"/>
      <c r="J136" s="115"/>
      <c r="K136" s="109"/>
      <c r="L136" s="115"/>
      <c r="M136" s="109"/>
      <c r="N136" s="115"/>
      <c r="O136" s="109"/>
      <c r="P136" s="115"/>
      <c r="Q136" s="109"/>
      <c r="R136" s="115"/>
      <c r="S136" s="115"/>
      <c r="T136" s="115"/>
      <c r="U136" s="115"/>
      <c r="V136" s="115"/>
      <c r="W136" s="115"/>
      <c r="X136" s="115"/>
      <c r="Y136" s="115"/>
      <c r="Z136" s="115"/>
      <c r="AA136" s="109"/>
      <c r="AB136" s="115"/>
      <c r="AC136" s="115"/>
      <c r="AD136" s="115"/>
      <c r="AE136" s="49"/>
      <c r="AF136" s="48"/>
      <c r="AG136" s="249"/>
      <c r="AH136" s="48"/>
      <c r="AI136" s="109">
        <f aca="true" t="shared" si="4" ref="AI136:AJ199">G136+I136+K136+M136+O136+Q136+S136+U136+W136+Y136+AA136+AC136+AE136+AG136</f>
        <v>4.5</v>
      </c>
      <c r="AJ136" s="112">
        <f t="shared" si="4"/>
        <v>1</v>
      </c>
    </row>
    <row r="137" spans="1:36" ht="12.75">
      <c r="A137" s="299">
        <f t="shared" si="3"/>
        <v>130</v>
      </c>
      <c r="B137" s="37"/>
      <c r="C137" s="307" t="s">
        <v>46</v>
      </c>
      <c r="D137" s="61" t="s">
        <v>14</v>
      </c>
      <c r="E137" s="61">
        <v>1776</v>
      </c>
      <c r="F137" s="43" t="s">
        <v>20</v>
      </c>
      <c r="G137" s="105">
        <v>4.5</v>
      </c>
      <c r="H137" s="106">
        <v>1</v>
      </c>
      <c r="I137" s="115"/>
      <c r="J137" s="115"/>
      <c r="K137" s="109"/>
      <c r="L137" s="115"/>
      <c r="M137" s="109"/>
      <c r="N137" s="115"/>
      <c r="O137" s="109"/>
      <c r="P137" s="115"/>
      <c r="Q137" s="109"/>
      <c r="R137" s="115"/>
      <c r="S137" s="115"/>
      <c r="T137" s="115"/>
      <c r="U137" s="115"/>
      <c r="V137" s="115"/>
      <c r="W137" s="115"/>
      <c r="X137" s="115"/>
      <c r="Y137" s="115"/>
      <c r="Z137" s="115"/>
      <c r="AA137" s="109"/>
      <c r="AB137" s="115"/>
      <c r="AC137" s="115"/>
      <c r="AD137" s="115"/>
      <c r="AE137" s="49"/>
      <c r="AF137" s="48"/>
      <c r="AG137" s="249"/>
      <c r="AH137" s="48"/>
      <c r="AI137" s="109">
        <f t="shared" si="4"/>
        <v>4.5</v>
      </c>
      <c r="AJ137" s="112">
        <f t="shared" si="4"/>
        <v>1</v>
      </c>
    </row>
    <row r="138" spans="1:36" ht="12.75">
      <c r="A138" s="299">
        <f aca="true" t="shared" si="5" ref="A138:A201">A137+1</f>
        <v>131</v>
      </c>
      <c r="B138" s="37"/>
      <c r="C138" s="307" t="s">
        <v>223</v>
      </c>
      <c r="D138" s="61" t="s">
        <v>14</v>
      </c>
      <c r="E138" s="61">
        <v>1806</v>
      </c>
      <c r="F138" s="43" t="s">
        <v>224</v>
      </c>
      <c r="G138" s="109"/>
      <c r="H138" s="116"/>
      <c r="I138" s="116"/>
      <c r="J138" s="116"/>
      <c r="K138" s="105">
        <v>4.5</v>
      </c>
      <c r="L138" s="108">
        <v>1</v>
      </c>
      <c r="M138" s="105"/>
      <c r="N138" s="108"/>
      <c r="O138" s="114"/>
      <c r="P138" s="108"/>
      <c r="Q138" s="114"/>
      <c r="R138" s="108"/>
      <c r="S138" s="108"/>
      <c r="T138" s="108"/>
      <c r="U138" s="108"/>
      <c r="V138" s="108"/>
      <c r="W138" s="108"/>
      <c r="X138" s="108"/>
      <c r="Y138" s="108"/>
      <c r="Z138" s="108"/>
      <c r="AA138" s="114"/>
      <c r="AB138" s="108"/>
      <c r="AC138" s="108"/>
      <c r="AD138" s="108"/>
      <c r="AE138" s="49"/>
      <c r="AF138" s="48"/>
      <c r="AG138" s="249"/>
      <c r="AH138" s="48"/>
      <c r="AI138" s="109">
        <f t="shared" si="4"/>
        <v>4.5</v>
      </c>
      <c r="AJ138" s="112">
        <f t="shared" si="4"/>
        <v>1</v>
      </c>
    </row>
    <row r="139" spans="1:36" ht="12.75">
      <c r="A139" s="299">
        <f t="shared" si="5"/>
        <v>132</v>
      </c>
      <c r="B139" s="250"/>
      <c r="C139" s="307" t="s">
        <v>238</v>
      </c>
      <c r="D139" s="61" t="s">
        <v>14</v>
      </c>
      <c r="E139" s="61">
        <v>1474</v>
      </c>
      <c r="F139" s="43" t="s">
        <v>32</v>
      </c>
      <c r="G139" s="109"/>
      <c r="H139" s="116"/>
      <c r="I139" s="116"/>
      <c r="J139" s="116"/>
      <c r="K139" s="105">
        <v>4</v>
      </c>
      <c r="L139" s="108">
        <v>1</v>
      </c>
      <c r="M139" s="105"/>
      <c r="N139" s="108"/>
      <c r="O139" s="114"/>
      <c r="P139" s="108"/>
      <c r="Q139" s="114"/>
      <c r="R139" s="108"/>
      <c r="S139" s="108"/>
      <c r="T139" s="108"/>
      <c r="U139" s="108"/>
      <c r="V139" s="108"/>
      <c r="W139" s="108"/>
      <c r="X139" s="108"/>
      <c r="Y139" s="108"/>
      <c r="Z139" s="108"/>
      <c r="AA139" s="114"/>
      <c r="AB139" s="108"/>
      <c r="AC139" s="108"/>
      <c r="AD139" s="108"/>
      <c r="AE139" s="49"/>
      <c r="AF139" s="48"/>
      <c r="AG139" s="249"/>
      <c r="AH139" s="48"/>
      <c r="AI139" s="109">
        <f t="shared" si="4"/>
        <v>4</v>
      </c>
      <c r="AJ139" s="112">
        <f t="shared" si="4"/>
        <v>1</v>
      </c>
    </row>
    <row r="140" spans="1:36" ht="12.75">
      <c r="A140" s="299">
        <f t="shared" si="5"/>
        <v>133</v>
      </c>
      <c r="B140" s="37"/>
      <c r="C140" s="308" t="s">
        <v>557</v>
      </c>
      <c r="D140" s="61" t="s">
        <v>14</v>
      </c>
      <c r="E140" s="61">
        <v>1500</v>
      </c>
      <c r="F140" s="43" t="s">
        <v>150</v>
      </c>
      <c r="G140" s="49"/>
      <c r="H140" s="48"/>
      <c r="I140" s="48"/>
      <c r="J140" s="48"/>
      <c r="K140" s="49"/>
      <c r="L140" s="48"/>
      <c r="M140" s="48"/>
      <c r="N140" s="48"/>
      <c r="O140" s="50"/>
      <c r="P140" s="48"/>
      <c r="Q140" s="49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101">
        <v>4</v>
      </c>
      <c r="AF140" s="52">
        <v>1</v>
      </c>
      <c r="AG140" s="249"/>
      <c r="AH140" s="48"/>
      <c r="AI140" s="250">
        <f t="shared" si="4"/>
        <v>4</v>
      </c>
      <c r="AJ140" s="52">
        <f t="shared" si="4"/>
        <v>1</v>
      </c>
    </row>
    <row r="141" spans="1:36" ht="12.75">
      <c r="A141" s="299">
        <f t="shared" si="5"/>
        <v>134</v>
      </c>
      <c r="B141" s="37"/>
      <c r="C141" s="307" t="s">
        <v>234</v>
      </c>
      <c r="D141" s="61" t="s">
        <v>14</v>
      </c>
      <c r="E141" s="61">
        <v>1643</v>
      </c>
      <c r="F141" s="43" t="s">
        <v>78</v>
      </c>
      <c r="G141" s="109"/>
      <c r="H141" s="116"/>
      <c r="I141" s="116"/>
      <c r="J141" s="116"/>
      <c r="K141" s="105">
        <v>4</v>
      </c>
      <c r="L141" s="108">
        <v>1</v>
      </c>
      <c r="M141" s="105"/>
      <c r="N141" s="108"/>
      <c r="O141" s="114"/>
      <c r="P141" s="108"/>
      <c r="Q141" s="114"/>
      <c r="R141" s="108"/>
      <c r="S141" s="108"/>
      <c r="T141" s="108"/>
      <c r="U141" s="108"/>
      <c r="V141" s="108"/>
      <c r="W141" s="108"/>
      <c r="X141" s="108"/>
      <c r="Y141" s="108"/>
      <c r="Z141" s="108"/>
      <c r="AA141" s="114"/>
      <c r="AB141" s="108"/>
      <c r="AC141" s="108"/>
      <c r="AD141" s="108"/>
      <c r="AE141" s="49"/>
      <c r="AF141" s="48"/>
      <c r="AG141" s="249"/>
      <c r="AH141" s="48"/>
      <c r="AI141" s="109">
        <f t="shared" si="4"/>
        <v>4</v>
      </c>
      <c r="AJ141" s="112">
        <f t="shared" si="4"/>
        <v>1</v>
      </c>
    </row>
    <row r="142" spans="1:36" ht="12.75">
      <c r="A142" s="299">
        <f t="shared" si="5"/>
        <v>135</v>
      </c>
      <c r="B142" s="37" t="s">
        <v>488</v>
      </c>
      <c r="C142" s="307" t="s">
        <v>308</v>
      </c>
      <c r="D142" s="61" t="s">
        <v>14</v>
      </c>
      <c r="E142" s="61">
        <v>1713</v>
      </c>
      <c r="F142" s="43" t="s">
        <v>304</v>
      </c>
      <c r="G142" s="109"/>
      <c r="H142" s="115"/>
      <c r="I142" s="115"/>
      <c r="J142" s="115"/>
      <c r="K142" s="109"/>
      <c r="L142" s="115"/>
      <c r="M142" s="109">
        <v>4</v>
      </c>
      <c r="N142" s="108">
        <v>1</v>
      </c>
      <c r="O142" s="114"/>
      <c r="P142" s="108"/>
      <c r="Q142" s="114"/>
      <c r="R142" s="108"/>
      <c r="S142" s="108"/>
      <c r="T142" s="108"/>
      <c r="U142" s="108"/>
      <c r="V142" s="108"/>
      <c r="W142" s="108"/>
      <c r="X142" s="108"/>
      <c r="Y142" s="108"/>
      <c r="Z142" s="108"/>
      <c r="AA142" s="114"/>
      <c r="AB142" s="108"/>
      <c r="AC142" s="108"/>
      <c r="AD142" s="108"/>
      <c r="AE142" s="49"/>
      <c r="AF142" s="48"/>
      <c r="AG142" s="249"/>
      <c r="AH142" s="48"/>
      <c r="AI142" s="109">
        <f t="shared" si="4"/>
        <v>4</v>
      </c>
      <c r="AJ142" s="112">
        <f t="shared" si="4"/>
        <v>1</v>
      </c>
    </row>
    <row r="143" spans="1:36" ht="12.75">
      <c r="A143" s="299">
        <f t="shared" si="5"/>
        <v>136</v>
      </c>
      <c r="B143" s="37"/>
      <c r="C143" s="307" t="s">
        <v>229</v>
      </c>
      <c r="D143" s="61" t="s">
        <v>14</v>
      </c>
      <c r="E143" s="61">
        <v>1575</v>
      </c>
      <c r="F143" s="43" t="s">
        <v>230</v>
      </c>
      <c r="G143" s="109"/>
      <c r="H143" s="116"/>
      <c r="I143" s="116"/>
      <c r="J143" s="116"/>
      <c r="K143" s="105">
        <v>4</v>
      </c>
      <c r="L143" s="108">
        <v>1</v>
      </c>
      <c r="M143" s="105"/>
      <c r="N143" s="108"/>
      <c r="O143" s="114"/>
      <c r="P143" s="108"/>
      <c r="Q143" s="114"/>
      <c r="R143" s="108"/>
      <c r="S143" s="108"/>
      <c r="T143" s="108"/>
      <c r="U143" s="108"/>
      <c r="V143" s="108"/>
      <c r="W143" s="108"/>
      <c r="X143" s="108"/>
      <c r="Y143" s="108"/>
      <c r="Z143" s="108"/>
      <c r="AA143" s="114"/>
      <c r="AB143" s="108"/>
      <c r="AC143" s="108"/>
      <c r="AD143" s="108"/>
      <c r="AE143" s="49"/>
      <c r="AF143" s="48"/>
      <c r="AG143" s="249"/>
      <c r="AH143" s="48"/>
      <c r="AI143" s="109">
        <f t="shared" si="4"/>
        <v>4</v>
      </c>
      <c r="AJ143" s="112">
        <f t="shared" si="4"/>
        <v>1</v>
      </c>
    </row>
    <row r="144" spans="1:36" ht="12.75">
      <c r="A144" s="299">
        <f t="shared" si="5"/>
        <v>137</v>
      </c>
      <c r="B144" s="37"/>
      <c r="C144" s="307" t="s">
        <v>58</v>
      </c>
      <c r="D144" s="61" t="s">
        <v>14</v>
      </c>
      <c r="E144" s="61">
        <v>1494</v>
      </c>
      <c r="F144" s="43" t="s">
        <v>59</v>
      </c>
      <c r="G144" s="105">
        <v>4</v>
      </c>
      <c r="H144" s="106">
        <v>1</v>
      </c>
      <c r="I144" s="115"/>
      <c r="J144" s="115"/>
      <c r="K144" s="109"/>
      <c r="L144" s="115"/>
      <c r="M144" s="109"/>
      <c r="N144" s="115"/>
      <c r="O144" s="109"/>
      <c r="P144" s="115"/>
      <c r="Q144" s="109"/>
      <c r="R144" s="115"/>
      <c r="S144" s="115"/>
      <c r="T144" s="115"/>
      <c r="U144" s="115"/>
      <c r="V144" s="115"/>
      <c r="W144" s="115"/>
      <c r="X144" s="115"/>
      <c r="Y144" s="115"/>
      <c r="Z144" s="115"/>
      <c r="AA144" s="109"/>
      <c r="AB144" s="115"/>
      <c r="AC144" s="115"/>
      <c r="AD144" s="115"/>
      <c r="AE144" s="49"/>
      <c r="AF144" s="48"/>
      <c r="AG144" s="249"/>
      <c r="AH144" s="48"/>
      <c r="AI144" s="109">
        <f t="shared" si="4"/>
        <v>4</v>
      </c>
      <c r="AJ144" s="112">
        <f t="shared" si="4"/>
        <v>1</v>
      </c>
    </row>
    <row r="145" spans="1:36" ht="12.75">
      <c r="A145" s="299">
        <f t="shared" si="5"/>
        <v>138</v>
      </c>
      <c r="B145" s="37"/>
      <c r="C145" s="307" t="s">
        <v>235</v>
      </c>
      <c r="D145" s="61" t="s">
        <v>14</v>
      </c>
      <c r="E145" s="61">
        <v>1708</v>
      </c>
      <c r="F145" s="43" t="s">
        <v>230</v>
      </c>
      <c r="G145" s="109"/>
      <c r="H145" s="116"/>
      <c r="I145" s="116"/>
      <c r="J145" s="116"/>
      <c r="K145" s="105">
        <v>4</v>
      </c>
      <c r="L145" s="108">
        <v>1</v>
      </c>
      <c r="M145" s="105"/>
      <c r="N145" s="108"/>
      <c r="O145" s="114"/>
      <c r="P145" s="108"/>
      <c r="Q145" s="114"/>
      <c r="R145" s="108"/>
      <c r="S145" s="108"/>
      <c r="T145" s="108"/>
      <c r="U145" s="108"/>
      <c r="V145" s="108"/>
      <c r="W145" s="108"/>
      <c r="X145" s="108"/>
      <c r="Y145" s="108"/>
      <c r="Z145" s="108"/>
      <c r="AA145" s="114"/>
      <c r="AB145" s="108"/>
      <c r="AC145" s="108"/>
      <c r="AD145" s="108"/>
      <c r="AE145" s="49"/>
      <c r="AF145" s="48"/>
      <c r="AG145" s="249"/>
      <c r="AH145" s="48"/>
      <c r="AI145" s="109">
        <f t="shared" si="4"/>
        <v>4</v>
      </c>
      <c r="AJ145" s="112">
        <f t="shared" si="4"/>
        <v>1</v>
      </c>
    </row>
    <row r="146" spans="1:36" ht="12.75">
      <c r="A146" s="299">
        <f t="shared" si="5"/>
        <v>139</v>
      </c>
      <c r="B146" s="250"/>
      <c r="C146" s="308" t="s">
        <v>348</v>
      </c>
      <c r="D146" s="63" t="s">
        <v>14</v>
      </c>
      <c r="E146" s="63">
        <v>1537</v>
      </c>
      <c r="F146" s="54" t="s">
        <v>20</v>
      </c>
      <c r="G146" s="109"/>
      <c r="H146" s="115"/>
      <c r="I146" s="115"/>
      <c r="J146" s="115"/>
      <c r="K146" s="109"/>
      <c r="L146" s="115"/>
      <c r="M146" s="115"/>
      <c r="N146" s="115"/>
      <c r="O146" s="109">
        <v>4</v>
      </c>
      <c r="P146" s="108">
        <v>1</v>
      </c>
      <c r="Q146" s="109"/>
      <c r="R146" s="115"/>
      <c r="S146" s="115"/>
      <c r="T146" s="115"/>
      <c r="U146" s="115"/>
      <c r="V146" s="115"/>
      <c r="W146" s="115"/>
      <c r="X146" s="115"/>
      <c r="Y146" s="115"/>
      <c r="Z146" s="115"/>
      <c r="AA146" s="109"/>
      <c r="AB146" s="115"/>
      <c r="AC146" s="115"/>
      <c r="AD146" s="115"/>
      <c r="AE146" s="49"/>
      <c r="AF146" s="48"/>
      <c r="AG146" s="249"/>
      <c r="AH146" s="48"/>
      <c r="AI146" s="109">
        <f t="shared" si="4"/>
        <v>4</v>
      </c>
      <c r="AJ146" s="112">
        <f t="shared" si="4"/>
        <v>1</v>
      </c>
    </row>
    <row r="147" spans="1:36" ht="12.75">
      <c r="A147" s="299">
        <f t="shared" si="5"/>
        <v>140</v>
      </c>
      <c r="B147" s="37"/>
      <c r="C147" s="307" t="s">
        <v>594</v>
      </c>
      <c r="D147" s="61" t="s">
        <v>14</v>
      </c>
      <c r="E147" s="61">
        <v>1911</v>
      </c>
      <c r="F147" s="43" t="s">
        <v>595</v>
      </c>
      <c r="G147" s="49"/>
      <c r="H147" s="48"/>
      <c r="I147" s="48"/>
      <c r="J147" s="48"/>
      <c r="K147" s="49"/>
      <c r="L147" s="48"/>
      <c r="M147" s="48"/>
      <c r="N147" s="48"/>
      <c r="O147" s="50"/>
      <c r="P147" s="48"/>
      <c r="Q147" s="49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9"/>
      <c r="AF147" s="48"/>
      <c r="AG147" s="287">
        <v>4</v>
      </c>
      <c r="AH147" s="52">
        <v>1</v>
      </c>
      <c r="AI147" s="250">
        <f t="shared" si="4"/>
        <v>4</v>
      </c>
      <c r="AJ147" s="52">
        <f t="shared" si="4"/>
        <v>1</v>
      </c>
    </row>
    <row r="148" spans="1:36" ht="12.75">
      <c r="A148" s="299">
        <f t="shared" si="5"/>
        <v>141</v>
      </c>
      <c r="B148" s="37"/>
      <c r="C148" s="307" t="s">
        <v>64</v>
      </c>
      <c r="D148" s="61" t="s">
        <v>14</v>
      </c>
      <c r="E148" s="61">
        <v>1500</v>
      </c>
      <c r="F148" s="43" t="s">
        <v>59</v>
      </c>
      <c r="G148" s="105">
        <v>4</v>
      </c>
      <c r="H148" s="106">
        <v>1</v>
      </c>
      <c r="I148" s="115"/>
      <c r="J148" s="115"/>
      <c r="K148" s="109"/>
      <c r="L148" s="115"/>
      <c r="M148" s="109"/>
      <c r="N148" s="115"/>
      <c r="O148" s="109"/>
      <c r="P148" s="115"/>
      <c r="Q148" s="109"/>
      <c r="R148" s="115"/>
      <c r="S148" s="115"/>
      <c r="T148" s="115"/>
      <c r="U148" s="115"/>
      <c r="V148" s="115"/>
      <c r="W148" s="115"/>
      <c r="X148" s="115"/>
      <c r="Y148" s="115"/>
      <c r="Z148" s="115"/>
      <c r="AA148" s="109"/>
      <c r="AB148" s="115"/>
      <c r="AC148" s="115"/>
      <c r="AD148" s="115"/>
      <c r="AE148" s="49"/>
      <c r="AF148" s="48"/>
      <c r="AG148" s="249"/>
      <c r="AH148" s="48"/>
      <c r="AI148" s="109">
        <f t="shared" si="4"/>
        <v>4</v>
      </c>
      <c r="AJ148" s="112">
        <f t="shared" si="4"/>
        <v>1</v>
      </c>
    </row>
    <row r="149" spans="1:36" ht="12.75">
      <c r="A149" s="299">
        <f t="shared" si="5"/>
        <v>142</v>
      </c>
      <c r="B149" s="37"/>
      <c r="C149" s="307" t="s">
        <v>239</v>
      </c>
      <c r="D149" s="61" t="s">
        <v>14</v>
      </c>
      <c r="E149" s="61">
        <v>1159</v>
      </c>
      <c r="F149" s="43" t="s">
        <v>240</v>
      </c>
      <c r="G149" s="109"/>
      <c r="H149" s="116"/>
      <c r="I149" s="116"/>
      <c r="J149" s="116"/>
      <c r="K149" s="105">
        <v>4</v>
      </c>
      <c r="L149" s="108">
        <v>1</v>
      </c>
      <c r="M149" s="105"/>
      <c r="N149" s="108"/>
      <c r="O149" s="114"/>
      <c r="P149" s="108"/>
      <c r="Q149" s="114"/>
      <c r="R149" s="108"/>
      <c r="S149" s="108"/>
      <c r="T149" s="108"/>
      <c r="U149" s="108"/>
      <c r="V149" s="108"/>
      <c r="W149" s="108"/>
      <c r="X149" s="108"/>
      <c r="Y149" s="108"/>
      <c r="Z149" s="108"/>
      <c r="AA149" s="114"/>
      <c r="AB149" s="108"/>
      <c r="AC149" s="108"/>
      <c r="AD149" s="108"/>
      <c r="AE149" s="49"/>
      <c r="AF149" s="48"/>
      <c r="AG149" s="249"/>
      <c r="AH149" s="48"/>
      <c r="AI149" s="109">
        <f t="shared" si="4"/>
        <v>4</v>
      </c>
      <c r="AJ149" s="112">
        <f t="shared" si="4"/>
        <v>1</v>
      </c>
    </row>
    <row r="150" spans="1:36" ht="12.75">
      <c r="A150" s="299">
        <f t="shared" si="5"/>
        <v>143</v>
      </c>
      <c r="B150" s="37"/>
      <c r="C150" s="307" t="s">
        <v>501</v>
      </c>
      <c r="D150" s="61" t="s">
        <v>14</v>
      </c>
      <c r="E150" s="61">
        <v>1100</v>
      </c>
      <c r="F150" s="43" t="s">
        <v>392</v>
      </c>
      <c r="G150" s="49"/>
      <c r="H150" s="48"/>
      <c r="I150" s="48"/>
      <c r="J150" s="48"/>
      <c r="K150" s="49"/>
      <c r="L150" s="48"/>
      <c r="M150" s="48"/>
      <c r="N150" s="48"/>
      <c r="O150" s="50"/>
      <c r="P150" s="48"/>
      <c r="Q150" s="49"/>
      <c r="R150" s="48"/>
      <c r="S150" s="48"/>
      <c r="T150" s="48"/>
      <c r="U150" s="48"/>
      <c r="V150" s="48"/>
      <c r="W150" s="48"/>
      <c r="X150" s="48"/>
      <c r="Y150" s="48"/>
      <c r="Z150" s="48"/>
      <c r="AA150" s="40">
        <v>3.5</v>
      </c>
      <c r="AB150" s="52">
        <v>1</v>
      </c>
      <c r="AC150" s="52"/>
      <c r="AD150" s="52"/>
      <c r="AE150" s="49"/>
      <c r="AF150" s="48"/>
      <c r="AG150" s="249"/>
      <c r="AH150" s="48"/>
      <c r="AI150" s="109">
        <f t="shared" si="4"/>
        <v>3.5</v>
      </c>
      <c r="AJ150" s="112">
        <f t="shared" si="4"/>
        <v>1</v>
      </c>
    </row>
    <row r="151" spans="1:36" ht="12.75">
      <c r="A151" s="299">
        <f t="shared" si="5"/>
        <v>144</v>
      </c>
      <c r="B151" s="37"/>
      <c r="C151" s="307" t="s">
        <v>500</v>
      </c>
      <c r="D151" s="61" t="s">
        <v>14</v>
      </c>
      <c r="E151" s="61">
        <v>1140</v>
      </c>
      <c r="F151" s="43" t="s">
        <v>392</v>
      </c>
      <c r="G151" s="49"/>
      <c r="H151" s="48"/>
      <c r="I151" s="48"/>
      <c r="J151" s="48"/>
      <c r="K151" s="49"/>
      <c r="L151" s="48"/>
      <c r="M151" s="48"/>
      <c r="N151" s="48"/>
      <c r="O151" s="50"/>
      <c r="P151" s="48"/>
      <c r="Q151" s="49"/>
      <c r="R151" s="48"/>
      <c r="S151" s="48"/>
      <c r="T151" s="48"/>
      <c r="U151" s="48"/>
      <c r="V151" s="48"/>
      <c r="W151" s="48"/>
      <c r="X151" s="48"/>
      <c r="Y151" s="48"/>
      <c r="Z151" s="48"/>
      <c r="AA151" s="40">
        <v>3.5</v>
      </c>
      <c r="AB151" s="52">
        <v>1</v>
      </c>
      <c r="AC151" s="52"/>
      <c r="AD151" s="52"/>
      <c r="AE151" s="49"/>
      <c r="AF151" s="48"/>
      <c r="AG151" s="249"/>
      <c r="AH151" s="48"/>
      <c r="AI151" s="109">
        <f t="shared" si="4"/>
        <v>3.5</v>
      </c>
      <c r="AJ151" s="112">
        <f t="shared" si="4"/>
        <v>1</v>
      </c>
    </row>
    <row r="152" spans="1:36" ht="12.75">
      <c r="A152" s="299">
        <f t="shared" si="5"/>
        <v>145</v>
      </c>
      <c r="B152" s="37"/>
      <c r="C152" s="307" t="s">
        <v>65</v>
      </c>
      <c r="D152" s="61" t="s">
        <v>14</v>
      </c>
      <c r="E152" s="61">
        <v>1289</v>
      </c>
      <c r="F152" s="43" t="s">
        <v>59</v>
      </c>
      <c r="G152" s="105">
        <v>3.5</v>
      </c>
      <c r="H152" s="106">
        <v>1</v>
      </c>
      <c r="I152" s="115"/>
      <c r="J152" s="115"/>
      <c r="K152" s="109"/>
      <c r="L152" s="115"/>
      <c r="M152" s="109"/>
      <c r="N152" s="115"/>
      <c r="O152" s="109"/>
      <c r="P152" s="115"/>
      <c r="Q152" s="109"/>
      <c r="R152" s="115"/>
      <c r="S152" s="115"/>
      <c r="T152" s="115"/>
      <c r="U152" s="115"/>
      <c r="V152" s="115"/>
      <c r="W152" s="115"/>
      <c r="X152" s="115"/>
      <c r="Y152" s="115"/>
      <c r="Z152" s="115"/>
      <c r="AA152" s="109"/>
      <c r="AB152" s="115"/>
      <c r="AC152" s="115"/>
      <c r="AD152" s="115"/>
      <c r="AE152" s="49"/>
      <c r="AF152" s="48"/>
      <c r="AG152" s="249"/>
      <c r="AH152" s="48"/>
      <c r="AI152" s="109">
        <f t="shared" si="4"/>
        <v>3.5</v>
      </c>
      <c r="AJ152" s="112">
        <f t="shared" si="4"/>
        <v>1</v>
      </c>
    </row>
    <row r="153" spans="1:36" ht="12.75">
      <c r="A153" s="299">
        <f t="shared" si="5"/>
        <v>146</v>
      </c>
      <c r="B153" s="250"/>
      <c r="C153" s="308" t="s">
        <v>558</v>
      </c>
      <c r="D153" s="61" t="s">
        <v>14</v>
      </c>
      <c r="E153" s="61">
        <v>1679</v>
      </c>
      <c r="F153" s="54" t="s">
        <v>159</v>
      </c>
      <c r="G153" s="49"/>
      <c r="H153" s="48"/>
      <c r="I153" s="48"/>
      <c r="J153" s="48"/>
      <c r="K153" s="49"/>
      <c r="L153" s="48"/>
      <c r="M153" s="48"/>
      <c r="N153" s="48"/>
      <c r="O153" s="50"/>
      <c r="P153" s="48"/>
      <c r="Q153" s="49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101">
        <v>3.5</v>
      </c>
      <c r="AF153" s="52">
        <v>1</v>
      </c>
      <c r="AG153" s="249"/>
      <c r="AH153" s="48"/>
      <c r="AI153" s="250">
        <f t="shared" si="4"/>
        <v>3.5</v>
      </c>
      <c r="AJ153" s="52">
        <f t="shared" si="4"/>
        <v>1</v>
      </c>
    </row>
    <row r="154" spans="1:36" ht="12.75">
      <c r="A154" s="299">
        <f t="shared" si="5"/>
        <v>147</v>
      </c>
      <c r="B154" s="37"/>
      <c r="C154" s="307" t="s">
        <v>71</v>
      </c>
      <c r="D154" s="61" t="s">
        <v>14</v>
      </c>
      <c r="E154" s="61">
        <v>1500</v>
      </c>
      <c r="F154" s="43" t="s">
        <v>59</v>
      </c>
      <c r="G154" s="105">
        <v>3.5</v>
      </c>
      <c r="H154" s="106">
        <v>1</v>
      </c>
      <c r="I154" s="115"/>
      <c r="J154" s="115"/>
      <c r="K154" s="109"/>
      <c r="L154" s="115"/>
      <c r="M154" s="109"/>
      <c r="N154" s="115"/>
      <c r="O154" s="109"/>
      <c r="P154" s="115"/>
      <c r="Q154" s="109"/>
      <c r="R154" s="115"/>
      <c r="S154" s="115"/>
      <c r="T154" s="115"/>
      <c r="U154" s="115"/>
      <c r="V154" s="115"/>
      <c r="W154" s="115"/>
      <c r="X154" s="115"/>
      <c r="Y154" s="115"/>
      <c r="Z154" s="115"/>
      <c r="AA154" s="109"/>
      <c r="AB154" s="115"/>
      <c r="AC154" s="115"/>
      <c r="AD154" s="115"/>
      <c r="AE154" s="49"/>
      <c r="AF154" s="48"/>
      <c r="AG154" s="249"/>
      <c r="AH154" s="48"/>
      <c r="AI154" s="109">
        <f t="shared" si="4"/>
        <v>3.5</v>
      </c>
      <c r="AJ154" s="112">
        <f t="shared" si="4"/>
        <v>1</v>
      </c>
    </row>
    <row r="155" spans="1:36" ht="12.75">
      <c r="A155" s="299">
        <f t="shared" si="5"/>
        <v>148</v>
      </c>
      <c r="B155" s="37"/>
      <c r="C155" s="307" t="s">
        <v>72</v>
      </c>
      <c r="D155" s="61" t="s">
        <v>14</v>
      </c>
      <c r="E155" s="61">
        <v>1100</v>
      </c>
      <c r="F155" s="43" t="s">
        <v>73</v>
      </c>
      <c r="G155" s="105">
        <v>3.5</v>
      </c>
      <c r="H155" s="106">
        <v>1</v>
      </c>
      <c r="I155" s="115"/>
      <c r="J155" s="115"/>
      <c r="K155" s="109"/>
      <c r="L155" s="115"/>
      <c r="M155" s="109"/>
      <c r="N155" s="115"/>
      <c r="O155" s="109"/>
      <c r="P155" s="115"/>
      <c r="Q155" s="109"/>
      <c r="R155" s="115"/>
      <c r="S155" s="115"/>
      <c r="T155" s="115"/>
      <c r="U155" s="115"/>
      <c r="V155" s="115"/>
      <c r="W155" s="115"/>
      <c r="X155" s="115"/>
      <c r="Y155" s="115"/>
      <c r="Z155" s="115"/>
      <c r="AA155" s="109"/>
      <c r="AB155" s="115"/>
      <c r="AC155" s="115"/>
      <c r="AD155" s="115"/>
      <c r="AE155" s="49"/>
      <c r="AF155" s="48"/>
      <c r="AG155" s="249"/>
      <c r="AH155" s="48"/>
      <c r="AI155" s="109">
        <f t="shared" si="4"/>
        <v>3.5</v>
      </c>
      <c r="AJ155" s="112">
        <f t="shared" si="4"/>
        <v>1</v>
      </c>
    </row>
    <row r="156" spans="1:36" ht="12.75">
      <c r="A156" s="299">
        <f t="shared" si="5"/>
        <v>149</v>
      </c>
      <c r="B156" s="37"/>
      <c r="C156" s="307" t="s">
        <v>446</v>
      </c>
      <c r="D156" s="61" t="s">
        <v>14</v>
      </c>
      <c r="E156" s="61">
        <v>1661</v>
      </c>
      <c r="F156" s="43" t="s">
        <v>447</v>
      </c>
      <c r="G156" s="49"/>
      <c r="H156" s="48"/>
      <c r="I156" s="48"/>
      <c r="J156" s="48"/>
      <c r="K156" s="49"/>
      <c r="L156" s="48"/>
      <c r="M156" s="48"/>
      <c r="N156" s="48"/>
      <c r="O156" s="50"/>
      <c r="P156" s="48"/>
      <c r="Q156" s="49"/>
      <c r="R156" s="48"/>
      <c r="S156" s="48"/>
      <c r="T156" s="48"/>
      <c r="U156" s="48"/>
      <c r="V156" s="48"/>
      <c r="W156" s="109">
        <v>3.5</v>
      </c>
      <c r="X156" s="112">
        <v>1</v>
      </c>
      <c r="Y156" s="48"/>
      <c r="Z156" s="48"/>
      <c r="AA156" s="49"/>
      <c r="AB156" s="48"/>
      <c r="AC156" s="48"/>
      <c r="AD156" s="48"/>
      <c r="AE156" s="49"/>
      <c r="AF156" s="48"/>
      <c r="AG156" s="249"/>
      <c r="AH156" s="48"/>
      <c r="AI156" s="109">
        <f t="shared" si="4"/>
        <v>3.5</v>
      </c>
      <c r="AJ156" s="112">
        <f t="shared" si="4"/>
        <v>1</v>
      </c>
    </row>
    <row r="157" spans="1:36" ht="12.75">
      <c r="A157" s="299">
        <f t="shared" si="5"/>
        <v>150</v>
      </c>
      <c r="B157" s="128" t="s">
        <v>134</v>
      </c>
      <c r="C157" s="307" t="s">
        <v>67</v>
      </c>
      <c r="D157" s="61" t="s">
        <v>14</v>
      </c>
      <c r="E157" s="61">
        <v>1552</v>
      </c>
      <c r="F157" s="43" t="s">
        <v>68</v>
      </c>
      <c r="G157" s="105">
        <v>3.5</v>
      </c>
      <c r="H157" s="106">
        <v>1</v>
      </c>
      <c r="I157" s="115"/>
      <c r="J157" s="115"/>
      <c r="K157" s="109"/>
      <c r="L157" s="115"/>
      <c r="M157" s="109"/>
      <c r="N157" s="115"/>
      <c r="O157" s="109"/>
      <c r="P157" s="115"/>
      <c r="Q157" s="109"/>
      <c r="R157" s="115"/>
      <c r="S157" s="115"/>
      <c r="T157" s="115"/>
      <c r="U157" s="115"/>
      <c r="V157" s="115"/>
      <c r="W157" s="115"/>
      <c r="X157" s="115"/>
      <c r="Y157" s="115"/>
      <c r="Z157" s="115"/>
      <c r="AA157" s="109"/>
      <c r="AB157" s="115"/>
      <c r="AC157" s="115"/>
      <c r="AD157" s="115"/>
      <c r="AE157" s="49"/>
      <c r="AF157" s="48"/>
      <c r="AG157" s="249"/>
      <c r="AH157" s="48"/>
      <c r="AI157" s="109">
        <f t="shared" si="4"/>
        <v>3.5</v>
      </c>
      <c r="AJ157" s="112">
        <f t="shared" si="4"/>
        <v>1</v>
      </c>
    </row>
    <row r="158" spans="1:36" ht="12.75">
      <c r="A158" s="299">
        <f t="shared" si="5"/>
        <v>151</v>
      </c>
      <c r="B158" s="128" t="s">
        <v>134</v>
      </c>
      <c r="C158" s="307" t="s">
        <v>310</v>
      </c>
      <c r="D158" s="61" t="s">
        <v>14</v>
      </c>
      <c r="E158" s="61">
        <v>1679</v>
      </c>
      <c r="F158" s="43" t="s">
        <v>304</v>
      </c>
      <c r="G158" s="109"/>
      <c r="H158" s="115"/>
      <c r="I158" s="115"/>
      <c r="J158" s="115"/>
      <c r="K158" s="109"/>
      <c r="L158" s="115"/>
      <c r="M158" s="109">
        <v>3.5</v>
      </c>
      <c r="N158" s="108">
        <v>1</v>
      </c>
      <c r="O158" s="114"/>
      <c r="P158" s="108"/>
      <c r="Q158" s="114"/>
      <c r="R158" s="108"/>
      <c r="S158" s="108"/>
      <c r="T158" s="108"/>
      <c r="U158" s="108"/>
      <c r="V158" s="108"/>
      <c r="W158" s="108"/>
      <c r="X158" s="108"/>
      <c r="Y158" s="108"/>
      <c r="Z158" s="108"/>
      <c r="AA158" s="114"/>
      <c r="AB158" s="108"/>
      <c r="AC158" s="108"/>
      <c r="AD158" s="108"/>
      <c r="AE158" s="49"/>
      <c r="AF158" s="48"/>
      <c r="AG158" s="249"/>
      <c r="AH158" s="48"/>
      <c r="AI158" s="109">
        <f t="shared" si="4"/>
        <v>3.5</v>
      </c>
      <c r="AJ158" s="112">
        <f t="shared" si="4"/>
        <v>1</v>
      </c>
    </row>
    <row r="159" spans="1:36" ht="12.75">
      <c r="A159" s="299">
        <f t="shared" si="5"/>
        <v>152</v>
      </c>
      <c r="B159" s="128" t="s">
        <v>134</v>
      </c>
      <c r="C159" s="307" t="s">
        <v>70</v>
      </c>
      <c r="D159" s="61" t="s">
        <v>14</v>
      </c>
      <c r="E159" s="61">
        <v>1188</v>
      </c>
      <c r="F159" s="43" t="s">
        <v>59</v>
      </c>
      <c r="G159" s="105">
        <v>3.5</v>
      </c>
      <c r="H159" s="106">
        <v>1</v>
      </c>
      <c r="I159" s="115"/>
      <c r="J159" s="115"/>
      <c r="K159" s="109"/>
      <c r="L159" s="115"/>
      <c r="M159" s="109"/>
      <c r="N159" s="115"/>
      <c r="O159" s="109"/>
      <c r="P159" s="115"/>
      <c r="Q159" s="109"/>
      <c r="R159" s="115"/>
      <c r="S159" s="115"/>
      <c r="T159" s="115"/>
      <c r="U159" s="115"/>
      <c r="V159" s="115"/>
      <c r="W159" s="115"/>
      <c r="X159" s="115"/>
      <c r="Y159" s="115"/>
      <c r="Z159" s="115"/>
      <c r="AA159" s="109"/>
      <c r="AB159" s="115"/>
      <c r="AC159" s="115"/>
      <c r="AD159" s="115"/>
      <c r="AE159" s="49"/>
      <c r="AF159" s="48"/>
      <c r="AG159" s="249"/>
      <c r="AH159" s="48"/>
      <c r="AI159" s="109">
        <f t="shared" si="4"/>
        <v>3.5</v>
      </c>
      <c r="AJ159" s="112">
        <f t="shared" si="4"/>
        <v>1</v>
      </c>
    </row>
    <row r="160" spans="1:36" ht="12.75">
      <c r="A160" s="299">
        <f t="shared" si="5"/>
        <v>153</v>
      </c>
      <c r="B160" s="250"/>
      <c r="C160" s="308" t="s">
        <v>389</v>
      </c>
      <c r="D160" s="63" t="s">
        <v>14</v>
      </c>
      <c r="E160" s="63">
        <v>1500</v>
      </c>
      <c r="F160" s="54" t="s">
        <v>150</v>
      </c>
      <c r="G160" s="109"/>
      <c r="H160" s="115"/>
      <c r="I160" s="115"/>
      <c r="J160" s="115"/>
      <c r="K160" s="109"/>
      <c r="L160" s="115"/>
      <c r="M160" s="115"/>
      <c r="N160" s="115"/>
      <c r="O160" s="109"/>
      <c r="P160" s="115"/>
      <c r="Q160" s="101">
        <v>3</v>
      </c>
      <c r="R160" s="108">
        <v>1</v>
      </c>
      <c r="S160" s="108"/>
      <c r="T160" s="108"/>
      <c r="U160" s="108"/>
      <c r="V160" s="108"/>
      <c r="W160" s="108"/>
      <c r="X160" s="108"/>
      <c r="Y160" s="108"/>
      <c r="Z160" s="108"/>
      <c r="AA160" s="114"/>
      <c r="AB160" s="108"/>
      <c r="AC160" s="108"/>
      <c r="AD160" s="108"/>
      <c r="AE160" s="49"/>
      <c r="AF160" s="48"/>
      <c r="AG160" s="249"/>
      <c r="AH160" s="48"/>
      <c r="AI160" s="109">
        <f t="shared" si="4"/>
        <v>3</v>
      </c>
      <c r="AJ160" s="112">
        <f t="shared" si="4"/>
        <v>1</v>
      </c>
    </row>
    <row r="161" spans="1:36" ht="12.75">
      <c r="A161" s="299">
        <f t="shared" si="5"/>
        <v>154</v>
      </c>
      <c r="B161" s="37"/>
      <c r="C161" s="307" t="s">
        <v>505</v>
      </c>
      <c r="D161" s="61" t="s">
        <v>14</v>
      </c>
      <c r="E161" s="61">
        <v>1084</v>
      </c>
      <c r="F161" s="43" t="s">
        <v>392</v>
      </c>
      <c r="G161" s="49"/>
      <c r="H161" s="48"/>
      <c r="I161" s="48"/>
      <c r="J161" s="48"/>
      <c r="K161" s="49"/>
      <c r="L161" s="48"/>
      <c r="M161" s="48"/>
      <c r="N161" s="48"/>
      <c r="O161" s="50"/>
      <c r="P161" s="48"/>
      <c r="Q161" s="49"/>
      <c r="R161" s="48"/>
      <c r="S161" s="48"/>
      <c r="T161" s="48"/>
      <c r="U161" s="48"/>
      <c r="V161" s="48"/>
      <c r="W161" s="48"/>
      <c r="X161" s="48"/>
      <c r="Y161" s="48"/>
      <c r="Z161" s="48"/>
      <c r="AA161" s="40">
        <v>3</v>
      </c>
      <c r="AB161" s="52">
        <v>1</v>
      </c>
      <c r="AC161" s="52"/>
      <c r="AD161" s="52"/>
      <c r="AE161" s="49"/>
      <c r="AF161" s="48"/>
      <c r="AG161" s="249"/>
      <c r="AH161" s="48"/>
      <c r="AI161" s="109">
        <f t="shared" si="4"/>
        <v>3</v>
      </c>
      <c r="AJ161" s="112">
        <f t="shared" si="4"/>
        <v>1</v>
      </c>
    </row>
    <row r="162" spans="1:36" ht="12.75">
      <c r="A162" s="299">
        <f t="shared" si="5"/>
        <v>155</v>
      </c>
      <c r="B162" s="250"/>
      <c r="C162" s="305" t="s">
        <v>256</v>
      </c>
      <c r="D162" s="37" t="s">
        <v>14</v>
      </c>
      <c r="E162" s="37">
        <v>1576</v>
      </c>
      <c r="F162" s="252" t="s">
        <v>218</v>
      </c>
      <c r="G162" s="109"/>
      <c r="H162" s="116"/>
      <c r="I162" s="116"/>
      <c r="J162" s="116"/>
      <c r="K162" s="105">
        <v>3</v>
      </c>
      <c r="L162" s="108">
        <v>1</v>
      </c>
      <c r="M162" s="105"/>
      <c r="N162" s="108"/>
      <c r="O162" s="114"/>
      <c r="P162" s="108"/>
      <c r="Q162" s="114"/>
      <c r="R162" s="108"/>
      <c r="S162" s="108"/>
      <c r="T162" s="108"/>
      <c r="U162" s="108"/>
      <c r="V162" s="108"/>
      <c r="W162" s="108"/>
      <c r="X162" s="108"/>
      <c r="Y162" s="108"/>
      <c r="Z162" s="108"/>
      <c r="AA162" s="114"/>
      <c r="AB162" s="108"/>
      <c r="AC162" s="108"/>
      <c r="AD162" s="108"/>
      <c r="AE162" s="49"/>
      <c r="AF162" s="48"/>
      <c r="AG162" s="249"/>
      <c r="AH162" s="48"/>
      <c r="AI162" s="109">
        <f t="shared" si="4"/>
        <v>3</v>
      </c>
      <c r="AJ162" s="112">
        <f t="shared" si="4"/>
        <v>1</v>
      </c>
    </row>
    <row r="163" spans="1:36" ht="12.75">
      <c r="A163" s="299">
        <f t="shared" si="5"/>
        <v>156</v>
      </c>
      <c r="B163" s="37"/>
      <c r="C163" s="305" t="s">
        <v>87</v>
      </c>
      <c r="D163" s="37" t="s">
        <v>14</v>
      </c>
      <c r="E163" s="37">
        <v>1173</v>
      </c>
      <c r="F163" s="252" t="s">
        <v>59</v>
      </c>
      <c r="G163" s="105">
        <v>3</v>
      </c>
      <c r="H163" s="106">
        <v>1</v>
      </c>
      <c r="I163" s="115"/>
      <c r="J163" s="115"/>
      <c r="K163" s="109"/>
      <c r="L163" s="115"/>
      <c r="M163" s="109"/>
      <c r="N163" s="115"/>
      <c r="O163" s="109"/>
      <c r="P163" s="115"/>
      <c r="Q163" s="109"/>
      <c r="R163" s="115"/>
      <c r="S163" s="115"/>
      <c r="T163" s="115"/>
      <c r="U163" s="115"/>
      <c r="V163" s="115"/>
      <c r="W163" s="115"/>
      <c r="X163" s="115"/>
      <c r="Y163" s="115"/>
      <c r="Z163" s="115"/>
      <c r="AA163" s="109"/>
      <c r="AB163" s="115"/>
      <c r="AC163" s="115"/>
      <c r="AD163" s="115"/>
      <c r="AE163" s="49"/>
      <c r="AF163" s="48"/>
      <c r="AG163" s="249"/>
      <c r="AH163" s="48"/>
      <c r="AI163" s="109">
        <f t="shared" si="4"/>
        <v>3</v>
      </c>
      <c r="AJ163" s="112">
        <f t="shared" si="4"/>
        <v>1</v>
      </c>
    </row>
    <row r="164" spans="1:36" ht="12.75">
      <c r="A164" s="299">
        <f t="shared" si="5"/>
        <v>157</v>
      </c>
      <c r="B164" s="37"/>
      <c r="C164" s="305" t="s">
        <v>259</v>
      </c>
      <c r="D164" s="37" t="s">
        <v>14</v>
      </c>
      <c r="E164" s="37">
        <v>1176</v>
      </c>
      <c r="F164" s="252" t="s">
        <v>240</v>
      </c>
      <c r="G164" s="109"/>
      <c r="H164" s="116"/>
      <c r="I164" s="116"/>
      <c r="J164" s="116"/>
      <c r="K164" s="105">
        <v>3</v>
      </c>
      <c r="L164" s="108">
        <v>1</v>
      </c>
      <c r="M164" s="105"/>
      <c r="N164" s="108"/>
      <c r="O164" s="114"/>
      <c r="P164" s="108"/>
      <c r="Q164" s="114"/>
      <c r="R164" s="108"/>
      <c r="S164" s="108"/>
      <c r="T164" s="108"/>
      <c r="U164" s="108"/>
      <c r="V164" s="108"/>
      <c r="W164" s="108"/>
      <c r="X164" s="108"/>
      <c r="Y164" s="108"/>
      <c r="Z164" s="108"/>
      <c r="AA164" s="114"/>
      <c r="AB164" s="108"/>
      <c r="AC164" s="108"/>
      <c r="AD164" s="108"/>
      <c r="AE164" s="49"/>
      <c r="AF164" s="48"/>
      <c r="AG164" s="249"/>
      <c r="AH164" s="48"/>
      <c r="AI164" s="109">
        <f t="shared" si="4"/>
        <v>3</v>
      </c>
      <c r="AJ164" s="112">
        <f t="shared" si="4"/>
        <v>1</v>
      </c>
    </row>
    <row r="165" spans="1:36" ht="12.75">
      <c r="A165" s="299">
        <f t="shared" si="5"/>
        <v>158</v>
      </c>
      <c r="B165" s="37"/>
      <c r="C165" s="305" t="s">
        <v>504</v>
      </c>
      <c r="D165" s="37" t="s">
        <v>14</v>
      </c>
      <c r="E165" s="37">
        <v>1160</v>
      </c>
      <c r="F165" s="252" t="s">
        <v>392</v>
      </c>
      <c r="G165" s="49"/>
      <c r="H165" s="48"/>
      <c r="I165" s="48"/>
      <c r="J165" s="48"/>
      <c r="K165" s="49"/>
      <c r="L165" s="48"/>
      <c r="M165" s="48"/>
      <c r="N165" s="48"/>
      <c r="O165" s="50"/>
      <c r="P165" s="48"/>
      <c r="Q165" s="49"/>
      <c r="R165" s="48"/>
      <c r="S165" s="48"/>
      <c r="T165" s="48"/>
      <c r="U165" s="48"/>
      <c r="V165" s="48"/>
      <c r="W165" s="48"/>
      <c r="X165" s="48"/>
      <c r="Y165" s="48"/>
      <c r="Z165" s="48"/>
      <c r="AA165" s="40">
        <v>3</v>
      </c>
      <c r="AB165" s="52">
        <v>1</v>
      </c>
      <c r="AC165" s="52"/>
      <c r="AD165" s="52"/>
      <c r="AE165" s="49"/>
      <c r="AF165" s="48"/>
      <c r="AG165" s="249"/>
      <c r="AH165" s="48"/>
      <c r="AI165" s="109">
        <f t="shared" si="4"/>
        <v>3</v>
      </c>
      <c r="AJ165" s="112">
        <f t="shared" si="4"/>
        <v>1</v>
      </c>
    </row>
    <row r="166" spans="1:36" ht="12.75">
      <c r="A166" s="299">
        <f t="shared" si="5"/>
        <v>159</v>
      </c>
      <c r="B166" s="37"/>
      <c r="C166" s="305" t="s">
        <v>506</v>
      </c>
      <c r="D166" s="37" t="s">
        <v>14</v>
      </c>
      <c r="E166" s="37">
        <v>1109</v>
      </c>
      <c r="F166" s="252" t="s">
        <v>392</v>
      </c>
      <c r="G166" s="49"/>
      <c r="H166" s="48"/>
      <c r="I166" s="48"/>
      <c r="J166" s="48"/>
      <c r="K166" s="49"/>
      <c r="L166" s="48"/>
      <c r="M166" s="48"/>
      <c r="N166" s="48"/>
      <c r="O166" s="50"/>
      <c r="P166" s="48"/>
      <c r="Q166" s="49"/>
      <c r="R166" s="48"/>
      <c r="S166" s="48"/>
      <c r="T166" s="48"/>
      <c r="U166" s="48"/>
      <c r="V166" s="48"/>
      <c r="W166" s="48"/>
      <c r="X166" s="48"/>
      <c r="Y166" s="48"/>
      <c r="Z166" s="48"/>
      <c r="AA166" s="40">
        <v>3</v>
      </c>
      <c r="AB166" s="52">
        <v>1</v>
      </c>
      <c r="AC166" s="52"/>
      <c r="AD166" s="52"/>
      <c r="AE166" s="49"/>
      <c r="AF166" s="48"/>
      <c r="AG166" s="249"/>
      <c r="AH166" s="48"/>
      <c r="AI166" s="109">
        <f t="shared" si="4"/>
        <v>3</v>
      </c>
      <c r="AJ166" s="112">
        <f t="shared" si="4"/>
        <v>1</v>
      </c>
    </row>
    <row r="167" spans="1:36" ht="12.75">
      <c r="A167" s="299">
        <f t="shared" si="5"/>
        <v>160</v>
      </c>
      <c r="B167" s="37"/>
      <c r="C167" s="305" t="s">
        <v>257</v>
      </c>
      <c r="D167" s="37" t="s">
        <v>14</v>
      </c>
      <c r="E167" s="37">
        <v>1500</v>
      </c>
      <c r="F167" s="252" t="s">
        <v>258</v>
      </c>
      <c r="G167" s="109"/>
      <c r="H167" s="116"/>
      <c r="I167" s="116"/>
      <c r="J167" s="116"/>
      <c r="K167" s="105">
        <v>3</v>
      </c>
      <c r="L167" s="108">
        <v>1</v>
      </c>
      <c r="M167" s="105"/>
      <c r="N167" s="108"/>
      <c r="O167" s="114"/>
      <c r="P167" s="108"/>
      <c r="Q167" s="114"/>
      <c r="R167" s="108"/>
      <c r="S167" s="108"/>
      <c r="T167" s="108"/>
      <c r="U167" s="108"/>
      <c r="V167" s="108"/>
      <c r="W167" s="108"/>
      <c r="X167" s="108"/>
      <c r="Y167" s="108"/>
      <c r="Z167" s="108"/>
      <c r="AA167" s="114"/>
      <c r="AB167" s="108"/>
      <c r="AC167" s="108"/>
      <c r="AD167" s="108"/>
      <c r="AE167" s="49"/>
      <c r="AF167" s="48"/>
      <c r="AG167" s="249"/>
      <c r="AH167" s="48"/>
      <c r="AI167" s="109">
        <f t="shared" si="4"/>
        <v>3</v>
      </c>
      <c r="AJ167" s="112">
        <f t="shared" si="4"/>
        <v>1</v>
      </c>
    </row>
    <row r="168" spans="1:36" ht="12.75">
      <c r="A168" s="299">
        <f t="shared" si="5"/>
        <v>161</v>
      </c>
      <c r="B168" s="37"/>
      <c r="C168" s="305" t="s">
        <v>260</v>
      </c>
      <c r="D168" s="37" t="s">
        <v>14</v>
      </c>
      <c r="E168" s="37">
        <v>1052</v>
      </c>
      <c r="F168" s="252" t="s">
        <v>240</v>
      </c>
      <c r="G168" s="109"/>
      <c r="H168" s="116"/>
      <c r="I168" s="116"/>
      <c r="J168" s="116"/>
      <c r="K168" s="105">
        <v>3</v>
      </c>
      <c r="L168" s="108">
        <v>1</v>
      </c>
      <c r="M168" s="105"/>
      <c r="N168" s="108"/>
      <c r="O168" s="114"/>
      <c r="P168" s="108"/>
      <c r="Q168" s="114"/>
      <c r="R168" s="108"/>
      <c r="S168" s="108"/>
      <c r="T168" s="108"/>
      <c r="U168" s="108"/>
      <c r="V168" s="108"/>
      <c r="W168" s="108"/>
      <c r="X168" s="108"/>
      <c r="Y168" s="108"/>
      <c r="Z168" s="108"/>
      <c r="AA168" s="114"/>
      <c r="AB168" s="108"/>
      <c r="AC168" s="108"/>
      <c r="AD168" s="108"/>
      <c r="AE168" s="49"/>
      <c r="AF168" s="48"/>
      <c r="AG168" s="249"/>
      <c r="AH168" s="48"/>
      <c r="AI168" s="109">
        <f t="shared" si="4"/>
        <v>3</v>
      </c>
      <c r="AJ168" s="112">
        <f t="shared" si="4"/>
        <v>1</v>
      </c>
    </row>
    <row r="169" spans="1:36" ht="12.75">
      <c r="A169" s="299">
        <f t="shared" si="5"/>
        <v>162</v>
      </c>
      <c r="B169" s="37"/>
      <c r="C169" s="306" t="s">
        <v>562</v>
      </c>
      <c r="D169" s="37" t="s">
        <v>14</v>
      </c>
      <c r="E169" s="37">
        <v>1725</v>
      </c>
      <c r="F169" s="253" t="s">
        <v>159</v>
      </c>
      <c r="G169" s="49"/>
      <c r="H169" s="48"/>
      <c r="I169" s="48"/>
      <c r="J169" s="48"/>
      <c r="K169" s="49"/>
      <c r="L169" s="48"/>
      <c r="M169" s="48"/>
      <c r="N169" s="48"/>
      <c r="O169" s="50"/>
      <c r="P169" s="48"/>
      <c r="Q169" s="49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101">
        <v>3</v>
      </c>
      <c r="AF169" s="52">
        <v>1</v>
      </c>
      <c r="AG169" s="249"/>
      <c r="AH169" s="48"/>
      <c r="AI169" s="250">
        <f t="shared" si="4"/>
        <v>3</v>
      </c>
      <c r="AJ169" s="52">
        <f t="shared" si="4"/>
        <v>1</v>
      </c>
    </row>
    <row r="170" spans="1:36" ht="12.75">
      <c r="A170" s="299">
        <f t="shared" si="5"/>
        <v>163</v>
      </c>
      <c r="B170" s="37"/>
      <c r="C170" s="306" t="s">
        <v>568</v>
      </c>
      <c r="D170" s="37" t="s">
        <v>14</v>
      </c>
      <c r="E170" s="128">
        <v>1284</v>
      </c>
      <c r="F170" s="253" t="s">
        <v>153</v>
      </c>
      <c r="G170" s="49"/>
      <c r="H170" s="48"/>
      <c r="I170" s="48"/>
      <c r="J170" s="48"/>
      <c r="K170" s="49"/>
      <c r="L170" s="48"/>
      <c r="M170" s="48"/>
      <c r="N170" s="48"/>
      <c r="O170" s="50"/>
      <c r="P170" s="48"/>
      <c r="Q170" s="49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101">
        <v>3</v>
      </c>
      <c r="AF170" s="52">
        <v>1</v>
      </c>
      <c r="AG170" s="249"/>
      <c r="AH170" s="48"/>
      <c r="AI170" s="250">
        <f t="shared" si="4"/>
        <v>3</v>
      </c>
      <c r="AJ170" s="52">
        <f t="shared" si="4"/>
        <v>1</v>
      </c>
    </row>
    <row r="171" spans="1:36" ht="12.75">
      <c r="A171" s="299">
        <f t="shared" si="5"/>
        <v>164</v>
      </c>
      <c r="B171" s="37"/>
      <c r="C171" s="305" t="s">
        <v>507</v>
      </c>
      <c r="D171" s="37" t="s">
        <v>14</v>
      </c>
      <c r="E171" s="37">
        <v>1109</v>
      </c>
      <c r="F171" s="252" t="s">
        <v>392</v>
      </c>
      <c r="G171" s="49"/>
      <c r="H171" s="48"/>
      <c r="I171" s="48"/>
      <c r="J171" s="48"/>
      <c r="K171" s="49"/>
      <c r="L171" s="48"/>
      <c r="M171" s="48"/>
      <c r="N171" s="48"/>
      <c r="O171" s="50"/>
      <c r="P171" s="48"/>
      <c r="Q171" s="49"/>
      <c r="R171" s="48"/>
      <c r="S171" s="48"/>
      <c r="T171" s="48"/>
      <c r="U171" s="48"/>
      <c r="V171" s="48"/>
      <c r="W171" s="48"/>
      <c r="X171" s="48"/>
      <c r="Y171" s="48"/>
      <c r="Z171" s="48"/>
      <c r="AA171" s="40">
        <v>3</v>
      </c>
      <c r="AB171" s="52">
        <v>1</v>
      </c>
      <c r="AC171" s="52"/>
      <c r="AD171" s="52"/>
      <c r="AE171" s="49"/>
      <c r="AF171" s="48"/>
      <c r="AG171" s="249"/>
      <c r="AH171" s="48"/>
      <c r="AI171" s="109">
        <f t="shared" si="4"/>
        <v>3</v>
      </c>
      <c r="AJ171" s="112">
        <f t="shared" si="4"/>
        <v>1</v>
      </c>
    </row>
    <row r="172" spans="1:36" ht="12.75">
      <c r="A172" s="299">
        <f t="shared" si="5"/>
        <v>165</v>
      </c>
      <c r="B172" s="37"/>
      <c r="C172" s="305" t="s">
        <v>433</v>
      </c>
      <c r="D172" s="37" t="s">
        <v>14</v>
      </c>
      <c r="E172" s="37">
        <v>1524</v>
      </c>
      <c r="F172" s="252" t="s">
        <v>434</v>
      </c>
      <c r="G172" s="49"/>
      <c r="H172" s="48"/>
      <c r="I172" s="48"/>
      <c r="J172" s="48"/>
      <c r="K172" s="49"/>
      <c r="L172" s="48"/>
      <c r="M172" s="48"/>
      <c r="N172" s="48"/>
      <c r="O172" s="50"/>
      <c r="P172" s="48"/>
      <c r="Q172" s="49"/>
      <c r="R172" s="48"/>
      <c r="S172" s="109">
        <v>3</v>
      </c>
      <c r="T172" s="112">
        <v>1</v>
      </c>
      <c r="U172" s="48"/>
      <c r="V172" s="48"/>
      <c r="W172" s="48"/>
      <c r="X172" s="48"/>
      <c r="Y172" s="48"/>
      <c r="Z172" s="48"/>
      <c r="AA172" s="49"/>
      <c r="AB172" s="48"/>
      <c r="AC172" s="48"/>
      <c r="AD172" s="48"/>
      <c r="AE172" s="49"/>
      <c r="AF172" s="48"/>
      <c r="AG172" s="249"/>
      <c r="AH172" s="48"/>
      <c r="AI172" s="109">
        <f t="shared" si="4"/>
        <v>3</v>
      </c>
      <c r="AJ172" s="112">
        <f t="shared" si="4"/>
        <v>1</v>
      </c>
    </row>
    <row r="173" spans="1:36" ht="12.75">
      <c r="A173" s="299">
        <f t="shared" si="5"/>
        <v>166</v>
      </c>
      <c r="B173" s="37"/>
      <c r="C173" s="305" t="s">
        <v>508</v>
      </c>
      <c r="D173" s="37" t="s">
        <v>14</v>
      </c>
      <c r="E173" s="37">
        <v>1119</v>
      </c>
      <c r="F173" s="252" t="s">
        <v>392</v>
      </c>
      <c r="G173" s="49"/>
      <c r="H173" s="48"/>
      <c r="I173" s="48"/>
      <c r="J173" s="48"/>
      <c r="K173" s="49"/>
      <c r="L173" s="48"/>
      <c r="M173" s="48"/>
      <c r="N173" s="48"/>
      <c r="O173" s="50"/>
      <c r="P173" s="48"/>
      <c r="Q173" s="49"/>
      <c r="R173" s="48"/>
      <c r="S173" s="48"/>
      <c r="T173" s="48"/>
      <c r="U173" s="48"/>
      <c r="V173" s="48"/>
      <c r="W173" s="48"/>
      <c r="X173" s="48"/>
      <c r="Y173" s="48"/>
      <c r="Z173" s="48"/>
      <c r="AA173" s="40">
        <v>3</v>
      </c>
      <c r="AB173" s="52">
        <v>1</v>
      </c>
      <c r="AC173" s="52"/>
      <c r="AD173" s="52"/>
      <c r="AE173" s="49"/>
      <c r="AF173" s="48"/>
      <c r="AG173" s="249"/>
      <c r="AH173" s="48"/>
      <c r="AI173" s="109">
        <f t="shared" si="4"/>
        <v>3</v>
      </c>
      <c r="AJ173" s="112">
        <f t="shared" si="4"/>
        <v>1</v>
      </c>
    </row>
    <row r="174" spans="1:36" ht="12.75">
      <c r="A174" s="299">
        <f t="shared" si="5"/>
        <v>167</v>
      </c>
      <c r="B174" s="37"/>
      <c r="C174" s="305" t="s">
        <v>81</v>
      </c>
      <c r="D174" s="37" t="s">
        <v>14</v>
      </c>
      <c r="E174" s="37">
        <v>1050</v>
      </c>
      <c r="F174" s="252" t="s">
        <v>73</v>
      </c>
      <c r="G174" s="105">
        <v>3</v>
      </c>
      <c r="H174" s="106">
        <v>1</v>
      </c>
      <c r="I174" s="115"/>
      <c r="J174" s="115"/>
      <c r="K174" s="109"/>
      <c r="L174" s="115"/>
      <c r="M174" s="109"/>
      <c r="N174" s="115"/>
      <c r="O174" s="109"/>
      <c r="P174" s="115"/>
      <c r="Q174" s="109"/>
      <c r="R174" s="115"/>
      <c r="S174" s="115"/>
      <c r="T174" s="115"/>
      <c r="U174" s="115"/>
      <c r="V174" s="115"/>
      <c r="W174" s="115"/>
      <c r="X174" s="115"/>
      <c r="Y174" s="115"/>
      <c r="Z174" s="115"/>
      <c r="AA174" s="109"/>
      <c r="AB174" s="115"/>
      <c r="AC174" s="115"/>
      <c r="AD174" s="115"/>
      <c r="AE174" s="49"/>
      <c r="AF174" s="48"/>
      <c r="AG174" s="249"/>
      <c r="AH174" s="48"/>
      <c r="AI174" s="109">
        <f t="shared" si="4"/>
        <v>3</v>
      </c>
      <c r="AJ174" s="112">
        <f t="shared" si="4"/>
        <v>1</v>
      </c>
    </row>
    <row r="175" spans="1:36" ht="12.75">
      <c r="A175" s="299">
        <f t="shared" si="5"/>
        <v>168</v>
      </c>
      <c r="B175" s="37"/>
      <c r="C175" s="305" t="s">
        <v>255</v>
      </c>
      <c r="D175" s="37" t="s">
        <v>14</v>
      </c>
      <c r="E175" s="37">
        <v>1564</v>
      </c>
      <c r="F175" s="252" t="s">
        <v>17</v>
      </c>
      <c r="G175" s="109"/>
      <c r="H175" s="116"/>
      <c r="I175" s="116"/>
      <c r="J175" s="116"/>
      <c r="K175" s="105">
        <v>3</v>
      </c>
      <c r="L175" s="108">
        <v>1</v>
      </c>
      <c r="M175" s="105"/>
      <c r="N175" s="108"/>
      <c r="O175" s="114"/>
      <c r="P175" s="108"/>
      <c r="Q175" s="114"/>
      <c r="R175" s="108"/>
      <c r="S175" s="108"/>
      <c r="T175" s="108"/>
      <c r="U175" s="108"/>
      <c r="V175" s="108"/>
      <c r="W175" s="108"/>
      <c r="X175" s="108"/>
      <c r="Y175" s="108"/>
      <c r="Z175" s="108"/>
      <c r="AA175" s="114"/>
      <c r="AB175" s="108"/>
      <c r="AC175" s="108"/>
      <c r="AD175" s="108"/>
      <c r="AE175" s="49"/>
      <c r="AF175" s="48"/>
      <c r="AG175" s="249"/>
      <c r="AH175" s="48"/>
      <c r="AI175" s="109">
        <f t="shared" si="4"/>
        <v>3</v>
      </c>
      <c r="AJ175" s="112">
        <f t="shared" si="4"/>
        <v>1</v>
      </c>
    </row>
    <row r="176" spans="1:36" ht="12.75">
      <c r="A176" s="299">
        <f t="shared" si="5"/>
        <v>169</v>
      </c>
      <c r="B176" s="37"/>
      <c r="C176" s="305" t="s">
        <v>503</v>
      </c>
      <c r="D176" s="37" t="s">
        <v>14</v>
      </c>
      <c r="E176" s="37">
        <v>1500</v>
      </c>
      <c r="F176" s="252" t="s">
        <v>150</v>
      </c>
      <c r="G176" s="49"/>
      <c r="H176" s="48"/>
      <c r="I176" s="48"/>
      <c r="J176" s="48"/>
      <c r="K176" s="49"/>
      <c r="L176" s="48"/>
      <c r="M176" s="48"/>
      <c r="N176" s="48"/>
      <c r="O176" s="50"/>
      <c r="P176" s="48"/>
      <c r="Q176" s="49"/>
      <c r="R176" s="48"/>
      <c r="S176" s="48"/>
      <c r="T176" s="48"/>
      <c r="U176" s="48"/>
      <c r="V176" s="48"/>
      <c r="W176" s="48"/>
      <c r="X176" s="48"/>
      <c r="Y176" s="48"/>
      <c r="Z176" s="48"/>
      <c r="AA176" s="40">
        <v>3</v>
      </c>
      <c r="AB176" s="52">
        <v>1</v>
      </c>
      <c r="AC176" s="52"/>
      <c r="AD176" s="52"/>
      <c r="AE176" s="49"/>
      <c r="AF176" s="48"/>
      <c r="AG176" s="249"/>
      <c r="AH176" s="48"/>
      <c r="AI176" s="109">
        <f t="shared" si="4"/>
        <v>3</v>
      </c>
      <c r="AJ176" s="112">
        <f t="shared" si="4"/>
        <v>1</v>
      </c>
    </row>
    <row r="177" spans="1:36" ht="12.75">
      <c r="A177" s="299">
        <f t="shared" si="5"/>
        <v>170</v>
      </c>
      <c r="B177" s="37"/>
      <c r="C177" s="305" t="s">
        <v>79</v>
      </c>
      <c r="D177" s="37" t="s">
        <v>14</v>
      </c>
      <c r="E177" s="37">
        <v>1200</v>
      </c>
      <c r="F177" s="252" t="s">
        <v>73</v>
      </c>
      <c r="G177" s="105">
        <v>3</v>
      </c>
      <c r="H177" s="106">
        <v>1</v>
      </c>
      <c r="I177" s="115"/>
      <c r="J177" s="115"/>
      <c r="K177" s="109"/>
      <c r="L177" s="115"/>
      <c r="M177" s="109"/>
      <c r="N177" s="115"/>
      <c r="O177" s="109"/>
      <c r="P177" s="115"/>
      <c r="Q177" s="109"/>
      <c r="R177" s="115"/>
      <c r="S177" s="115"/>
      <c r="T177" s="115"/>
      <c r="U177" s="115"/>
      <c r="V177" s="115"/>
      <c r="W177" s="115"/>
      <c r="X177" s="115"/>
      <c r="Y177" s="115"/>
      <c r="Z177" s="115"/>
      <c r="AA177" s="109"/>
      <c r="AB177" s="115"/>
      <c r="AC177" s="115"/>
      <c r="AD177" s="115"/>
      <c r="AE177" s="49"/>
      <c r="AF177" s="48"/>
      <c r="AG177" s="249"/>
      <c r="AH177" s="48"/>
      <c r="AI177" s="109">
        <f t="shared" si="4"/>
        <v>3</v>
      </c>
      <c r="AJ177" s="112">
        <f t="shared" si="4"/>
        <v>1</v>
      </c>
    </row>
    <row r="178" spans="1:36" ht="12.75">
      <c r="A178" s="299">
        <f t="shared" si="5"/>
        <v>171</v>
      </c>
      <c r="B178" s="250"/>
      <c r="C178" s="305" t="s">
        <v>600</v>
      </c>
      <c r="D178" s="128" t="s">
        <v>14</v>
      </c>
      <c r="E178" s="37">
        <v>1500</v>
      </c>
      <c r="F178" s="252" t="s">
        <v>150</v>
      </c>
      <c r="G178" s="49"/>
      <c r="H178" s="48"/>
      <c r="I178" s="48"/>
      <c r="J178" s="48"/>
      <c r="K178" s="49"/>
      <c r="L178" s="48"/>
      <c r="M178" s="48"/>
      <c r="N178" s="48"/>
      <c r="O178" s="50"/>
      <c r="P178" s="48"/>
      <c r="Q178" s="49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9"/>
      <c r="AF178" s="48"/>
      <c r="AG178" s="287">
        <v>3</v>
      </c>
      <c r="AH178" s="52">
        <v>1</v>
      </c>
      <c r="AI178" s="250">
        <f t="shared" si="4"/>
        <v>3</v>
      </c>
      <c r="AJ178" s="52">
        <f t="shared" si="4"/>
        <v>1</v>
      </c>
    </row>
    <row r="179" spans="1:36" ht="12.75">
      <c r="A179" s="299">
        <f t="shared" si="5"/>
        <v>172</v>
      </c>
      <c r="B179" s="37"/>
      <c r="C179" s="305" t="s">
        <v>262</v>
      </c>
      <c r="D179" s="37" t="s">
        <v>14</v>
      </c>
      <c r="E179" s="37">
        <v>1182</v>
      </c>
      <c r="F179" s="252" t="s">
        <v>240</v>
      </c>
      <c r="G179" s="109"/>
      <c r="H179" s="116"/>
      <c r="I179" s="116"/>
      <c r="J179" s="116"/>
      <c r="K179" s="105">
        <v>3</v>
      </c>
      <c r="L179" s="108">
        <v>1</v>
      </c>
      <c r="M179" s="105"/>
      <c r="N179" s="108"/>
      <c r="O179" s="114"/>
      <c r="P179" s="108"/>
      <c r="Q179" s="114"/>
      <c r="R179" s="108"/>
      <c r="S179" s="108"/>
      <c r="T179" s="108"/>
      <c r="U179" s="108"/>
      <c r="V179" s="108"/>
      <c r="W179" s="108"/>
      <c r="X179" s="108"/>
      <c r="Y179" s="108"/>
      <c r="Z179" s="108"/>
      <c r="AA179" s="114"/>
      <c r="AB179" s="108"/>
      <c r="AC179" s="108"/>
      <c r="AD179" s="108"/>
      <c r="AE179" s="49"/>
      <c r="AF179" s="48"/>
      <c r="AG179" s="249"/>
      <c r="AH179" s="48"/>
      <c r="AI179" s="109">
        <f t="shared" si="4"/>
        <v>3</v>
      </c>
      <c r="AJ179" s="112">
        <f t="shared" si="4"/>
        <v>1</v>
      </c>
    </row>
    <row r="180" spans="1:36" ht="12.75">
      <c r="A180" s="299">
        <f t="shared" si="5"/>
        <v>173</v>
      </c>
      <c r="B180" s="37"/>
      <c r="C180" s="305" t="s">
        <v>88</v>
      </c>
      <c r="D180" s="37" t="s">
        <v>14</v>
      </c>
      <c r="E180" s="37">
        <v>1100</v>
      </c>
      <c r="F180" s="252" t="s">
        <v>73</v>
      </c>
      <c r="G180" s="105">
        <v>3</v>
      </c>
      <c r="H180" s="106">
        <v>1</v>
      </c>
      <c r="I180" s="115"/>
      <c r="J180" s="115"/>
      <c r="K180" s="109"/>
      <c r="L180" s="115"/>
      <c r="M180" s="109"/>
      <c r="N180" s="115"/>
      <c r="O180" s="109"/>
      <c r="P180" s="115"/>
      <c r="Q180" s="109"/>
      <c r="R180" s="115"/>
      <c r="S180" s="115"/>
      <c r="T180" s="115"/>
      <c r="U180" s="115"/>
      <c r="V180" s="115"/>
      <c r="W180" s="115"/>
      <c r="X180" s="115"/>
      <c r="Y180" s="115"/>
      <c r="Z180" s="115"/>
      <c r="AA180" s="109"/>
      <c r="AB180" s="115"/>
      <c r="AC180" s="115"/>
      <c r="AD180" s="115"/>
      <c r="AE180" s="49"/>
      <c r="AF180" s="48"/>
      <c r="AG180" s="249"/>
      <c r="AH180" s="48"/>
      <c r="AI180" s="109">
        <f t="shared" si="4"/>
        <v>3</v>
      </c>
      <c r="AJ180" s="112">
        <f t="shared" si="4"/>
        <v>1</v>
      </c>
    </row>
    <row r="181" spans="1:36" ht="12.75">
      <c r="A181" s="299">
        <f t="shared" si="5"/>
        <v>174</v>
      </c>
      <c r="B181" s="37"/>
      <c r="C181" s="306" t="s">
        <v>354</v>
      </c>
      <c r="D181" s="128" t="s">
        <v>14</v>
      </c>
      <c r="E181" s="128">
        <v>1614</v>
      </c>
      <c r="F181" s="253" t="s">
        <v>221</v>
      </c>
      <c r="G181" s="109"/>
      <c r="H181" s="115"/>
      <c r="I181" s="115"/>
      <c r="J181" s="115"/>
      <c r="K181" s="109"/>
      <c r="L181" s="115"/>
      <c r="M181" s="115"/>
      <c r="N181" s="115"/>
      <c r="O181" s="109">
        <v>3</v>
      </c>
      <c r="P181" s="108">
        <v>1</v>
      </c>
      <c r="Q181" s="109"/>
      <c r="R181" s="115"/>
      <c r="S181" s="115"/>
      <c r="T181" s="115"/>
      <c r="U181" s="115"/>
      <c r="V181" s="115"/>
      <c r="W181" s="115"/>
      <c r="X181" s="115"/>
      <c r="Y181" s="115"/>
      <c r="Z181" s="115"/>
      <c r="AA181" s="109"/>
      <c r="AB181" s="115"/>
      <c r="AC181" s="115"/>
      <c r="AD181" s="115"/>
      <c r="AE181" s="49"/>
      <c r="AF181" s="48"/>
      <c r="AG181" s="249"/>
      <c r="AH181" s="48"/>
      <c r="AI181" s="109">
        <f t="shared" si="4"/>
        <v>3</v>
      </c>
      <c r="AJ181" s="112">
        <f t="shared" si="4"/>
        <v>1</v>
      </c>
    </row>
    <row r="182" spans="1:36" ht="12.75">
      <c r="A182" s="299">
        <f t="shared" si="5"/>
        <v>175</v>
      </c>
      <c r="B182" s="37"/>
      <c r="C182" s="305" t="s">
        <v>264</v>
      </c>
      <c r="D182" s="37" t="s">
        <v>14</v>
      </c>
      <c r="E182" s="37">
        <v>1495</v>
      </c>
      <c r="F182" s="252" t="s">
        <v>218</v>
      </c>
      <c r="G182" s="109"/>
      <c r="H182" s="116"/>
      <c r="I182" s="116"/>
      <c r="J182" s="116"/>
      <c r="K182" s="105">
        <v>3</v>
      </c>
      <c r="L182" s="108">
        <v>1</v>
      </c>
      <c r="M182" s="105"/>
      <c r="N182" s="108"/>
      <c r="O182" s="114"/>
      <c r="P182" s="108"/>
      <c r="Q182" s="114"/>
      <c r="R182" s="108"/>
      <c r="S182" s="108"/>
      <c r="T182" s="108"/>
      <c r="U182" s="108"/>
      <c r="V182" s="108"/>
      <c r="W182" s="108"/>
      <c r="X182" s="108"/>
      <c r="Y182" s="108"/>
      <c r="Z182" s="108"/>
      <c r="AA182" s="114"/>
      <c r="AB182" s="108"/>
      <c r="AC182" s="108"/>
      <c r="AD182" s="108"/>
      <c r="AE182" s="49"/>
      <c r="AF182" s="48"/>
      <c r="AG182" s="249"/>
      <c r="AH182" s="48"/>
      <c r="AI182" s="109">
        <f t="shared" si="4"/>
        <v>3</v>
      </c>
      <c r="AJ182" s="112">
        <f t="shared" si="4"/>
        <v>1</v>
      </c>
    </row>
    <row r="183" spans="1:36" ht="12.75">
      <c r="A183" s="300">
        <f t="shared" si="5"/>
        <v>176</v>
      </c>
      <c r="B183" s="250"/>
      <c r="C183" s="309" t="s">
        <v>391</v>
      </c>
      <c r="D183" s="64" t="s">
        <v>14</v>
      </c>
      <c r="E183" s="64">
        <v>1105</v>
      </c>
      <c r="F183" s="57" t="s">
        <v>392</v>
      </c>
      <c r="G183" s="109"/>
      <c r="H183" s="115"/>
      <c r="I183" s="115"/>
      <c r="J183" s="115"/>
      <c r="K183" s="109"/>
      <c r="L183" s="115"/>
      <c r="M183" s="115"/>
      <c r="N183" s="115"/>
      <c r="O183" s="109"/>
      <c r="P183" s="115"/>
      <c r="Q183" s="101">
        <v>3</v>
      </c>
      <c r="R183" s="108">
        <v>1</v>
      </c>
      <c r="S183" s="108"/>
      <c r="T183" s="108"/>
      <c r="U183" s="108"/>
      <c r="V183" s="108"/>
      <c r="W183" s="108"/>
      <c r="X183" s="108"/>
      <c r="Y183" s="108"/>
      <c r="Z183" s="108"/>
      <c r="AA183" s="114"/>
      <c r="AB183" s="108"/>
      <c r="AC183" s="108"/>
      <c r="AD183" s="108"/>
      <c r="AE183" s="49"/>
      <c r="AF183" s="48"/>
      <c r="AG183" s="249"/>
      <c r="AH183" s="48"/>
      <c r="AI183" s="109">
        <f t="shared" si="4"/>
        <v>3</v>
      </c>
      <c r="AJ183" s="112">
        <f t="shared" si="4"/>
        <v>1</v>
      </c>
    </row>
    <row r="184" spans="1:36" ht="12.75">
      <c r="A184" s="300">
        <f t="shared" si="5"/>
        <v>177</v>
      </c>
      <c r="B184" s="250"/>
      <c r="C184" s="310" t="s">
        <v>84</v>
      </c>
      <c r="D184" s="65" t="s">
        <v>14</v>
      </c>
      <c r="E184" s="65">
        <v>1073</v>
      </c>
      <c r="F184" s="44" t="s">
        <v>59</v>
      </c>
      <c r="G184" s="105">
        <v>3</v>
      </c>
      <c r="H184" s="106">
        <v>1</v>
      </c>
      <c r="I184" s="115"/>
      <c r="J184" s="115"/>
      <c r="K184" s="109"/>
      <c r="L184" s="115"/>
      <c r="M184" s="109"/>
      <c r="N184" s="115"/>
      <c r="O184" s="109"/>
      <c r="P184" s="115"/>
      <c r="Q184" s="109"/>
      <c r="R184" s="115"/>
      <c r="S184" s="115"/>
      <c r="T184" s="115"/>
      <c r="U184" s="115"/>
      <c r="V184" s="115"/>
      <c r="W184" s="115"/>
      <c r="X184" s="115"/>
      <c r="Y184" s="115"/>
      <c r="Z184" s="115"/>
      <c r="AA184" s="109"/>
      <c r="AB184" s="115"/>
      <c r="AC184" s="115"/>
      <c r="AD184" s="115"/>
      <c r="AE184" s="49"/>
      <c r="AF184" s="48"/>
      <c r="AG184" s="249"/>
      <c r="AH184" s="48"/>
      <c r="AI184" s="109">
        <f t="shared" si="4"/>
        <v>3</v>
      </c>
      <c r="AJ184" s="112">
        <f t="shared" si="4"/>
        <v>1</v>
      </c>
    </row>
    <row r="185" spans="1:36" ht="12.75">
      <c r="A185" s="300">
        <f t="shared" si="5"/>
        <v>178</v>
      </c>
      <c r="B185" s="250"/>
      <c r="C185" s="310" t="s">
        <v>603</v>
      </c>
      <c r="D185" s="65" t="s">
        <v>14</v>
      </c>
      <c r="E185" s="65">
        <v>1537</v>
      </c>
      <c r="F185" s="44" t="s">
        <v>414</v>
      </c>
      <c r="G185" s="49"/>
      <c r="H185" s="48"/>
      <c r="I185" s="48"/>
      <c r="J185" s="48"/>
      <c r="K185" s="49"/>
      <c r="L185" s="48"/>
      <c r="M185" s="48"/>
      <c r="N185" s="48"/>
      <c r="O185" s="50"/>
      <c r="P185" s="48"/>
      <c r="Q185" s="49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9"/>
      <c r="AF185" s="48"/>
      <c r="AG185" s="287">
        <v>3</v>
      </c>
      <c r="AH185" s="52">
        <v>1</v>
      </c>
      <c r="AI185" s="250">
        <f t="shared" si="4"/>
        <v>3</v>
      </c>
      <c r="AJ185" s="52">
        <f t="shared" si="4"/>
        <v>1</v>
      </c>
    </row>
    <row r="186" spans="1:36" ht="12.75">
      <c r="A186" s="300">
        <f t="shared" si="5"/>
        <v>179</v>
      </c>
      <c r="B186" s="250"/>
      <c r="C186" s="310" t="s">
        <v>604</v>
      </c>
      <c r="D186" s="65" t="s">
        <v>14</v>
      </c>
      <c r="E186" s="65">
        <v>1333</v>
      </c>
      <c r="F186" s="44" t="s">
        <v>182</v>
      </c>
      <c r="G186" s="49"/>
      <c r="H186" s="48"/>
      <c r="I186" s="48"/>
      <c r="J186" s="48"/>
      <c r="K186" s="49"/>
      <c r="L186" s="48"/>
      <c r="M186" s="48"/>
      <c r="N186" s="48"/>
      <c r="O186" s="50"/>
      <c r="P186" s="48"/>
      <c r="Q186" s="49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9"/>
      <c r="AF186" s="48"/>
      <c r="AG186" s="287">
        <v>3</v>
      </c>
      <c r="AH186" s="52">
        <v>1</v>
      </c>
      <c r="AI186" s="250">
        <f t="shared" si="4"/>
        <v>3</v>
      </c>
      <c r="AJ186" s="52">
        <f t="shared" si="4"/>
        <v>1</v>
      </c>
    </row>
    <row r="187" spans="1:36" ht="12.75">
      <c r="A187" s="300">
        <f t="shared" si="5"/>
        <v>180</v>
      </c>
      <c r="B187" s="250"/>
      <c r="C187" s="310" t="s">
        <v>509</v>
      </c>
      <c r="D187" s="65" t="s">
        <v>14</v>
      </c>
      <c r="E187" s="65">
        <v>1160</v>
      </c>
      <c r="F187" s="44" t="s">
        <v>414</v>
      </c>
      <c r="G187" s="49"/>
      <c r="H187" s="48"/>
      <c r="I187" s="48"/>
      <c r="J187" s="48"/>
      <c r="K187" s="49"/>
      <c r="L187" s="48"/>
      <c r="M187" s="48"/>
      <c r="N187" s="48"/>
      <c r="O187" s="50"/>
      <c r="P187" s="48"/>
      <c r="Q187" s="49"/>
      <c r="R187" s="48"/>
      <c r="S187" s="48"/>
      <c r="T187" s="48"/>
      <c r="U187" s="48"/>
      <c r="V187" s="48"/>
      <c r="W187" s="48"/>
      <c r="X187" s="48"/>
      <c r="Y187" s="48"/>
      <c r="Z187" s="48"/>
      <c r="AA187" s="40">
        <v>2.5</v>
      </c>
      <c r="AB187" s="52">
        <v>1</v>
      </c>
      <c r="AC187" s="52"/>
      <c r="AD187" s="52"/>
      <c r="AE187" s="49"/>
      <c r="AF187" s="48"/>
      <c r="AG187" s="249"/>
      <c r="AH187" s="48"/>
      <c r="AI187" s="109">
        <f t="shared" si="4"/>
        <v>2.5</v>
      </c>
      <c r="AJ187" s="112">
        <f t="shared" si="4"/>
        <v>1</v>
      </c>
    </row>
    <row r="188" spans="1:36" ht="12.75">
      <c r="A188" s="300">
        <f t="shared" si="5"/>
        <v>181</v>
      </c>
      <c r="B188" s="250"/>
      <c r="C188" s="310" t="s">
        <v>92</v>
      </c>
      <c r="D188" s="65" t="s">
        <v>14</v>
      </c>
      <c r="E188" s="65">
        <v>1856</v>
      </c>
      <c r="F188" s="44" t="s">
        <v>32</v>
      </c>
      <c r="G188" s="105">
        <v>2.5</v>
      </c>
      <c r="H188" s="106">
        <v>1</v>
      </c>
      <c r="I188" s="115"/>
      <c r="J188" s="115"/>
      <c r="K188" s="109"/>
      <c r="L188" s="115"/>
      <c r="M188" s="109"/>
      <c r="N188" s="115"/>
      <c r="O188" s="109"/>
      <c r="P188" s="115"/>
      <c r="Q188" s="109"/>
      <c r="R188" s="115"/>
      <c r="S188" s="115"/>
      <c r="T188" s="115"/>
      <c r="U188" s="115"/>
      <c r="V188" s="115"/>
      <c r="W188" s="115"/>
      <c r="X188" s="115"/>
      <c r="Y188" s="115"/>
      <c r="Z188" s="115"/>
      <c r="AA188" s="109"/>
      <c r="AB188" s="115"/>
      <c r="AC188" s="115"/>
      <c r="AD188" s="115"/>
      <c r="AE188" s="49"/>
      <c r="AF188" s="48"/>
      <c r="AG188" s="249"/>
      <c r="AH188" s="48"/>
      <c r="AI188" s="109">
        <f t="shared" si="4"/>
        <v>2.5</v>
      </c>
      <c r="AJ188" s="112">
        <f t="shared" si="4"/>
        <v>1</v>
      </c>
    </row>
    <row r="189" spans="1:36" ht="12.75">
      <c r="A189" s="300">
        <f t="shared" si="5"/>
        <v>182</v>
      </c>
      <c r="B189" s="250"/>
      <c r="C189" s="310" t="s">
        <v>90</v>
      </c>
      <c r="D189" s="65" t="s">
        <v>14</v>
      </c>
      <c r="E189" s="65">
        <v>1134</v>
      </c>
      <c r="F189" s="44" t="s">
        <v>20</v>
      </c>
      <c r="G189" s="105">
        <v>2.5</v>
      </c>
      <c r="H189" s="106">
        <v>1</v>
      </c>
      <c r="I189" s="115"/>
      <c r="J189" s="115"/>
      <c r="K189" s="109"/>
      <c r="L189" s="115"/>
      <c r="M189" s="109"/>
      <c r="N189" s="115"/>
      <c r="O189" s="109"/>
      <c r="P189" s="115"/>
      <c r="Q189" s="109"/>
      <c r="R189" s="115"/>
      <c r="S189" s="115"/>
      <c r="T189" s="115"/>
      <c r="U189" s="115"/>
      <c r="V189" s="115"/>
      <c r="W189" s="115"/>
      <c r="X189" s="115"/>
      <c r="Y189" s="115"/>
      <c r="Z189" s="115"/>
      <c r="AA189" s="109"/>
      <c r="AB189" s="115"/>
      <c r="AC189" s="115"/>
      <c r="AD189" s="115"/>
      <c r="AE189" s="49"/>
      <c r="AF189" s="48"/>
      <c r="AG189" s="249"/>
      <c r="AH189" s="48"/>
      <c r="AI189" s="109">
        <f t="shared" si="4"/>
        <v>2.5</v>
      </c>
      <c r="AJ189" s="112">
        <f t="shared" si="4"/>
        <v>1</v>
      </c>
    </row>
    <row r="190" spans="1:36" ht="12.75">
      <c r="A190" s="300">
        <f t="shared" si="5"/>
        <v>183</v>
      </c>
      <c r="B190" s="250"/>
      <c r="C190" s="310" t="s">
        <v>267</v>
      </c>
      <c r="D190" s="65" t="s">
        <v>14</v>
      </c>
      <c r="E190" s="65">
        <v>1362</v>
      </c>
      <c r="F190" s="44" t="s">
        <v>53</v>
      </c>
      <c r="G190" s="109"/>
      <c r="H190" s="116"/>
      <c r="I190" s="116"/>
      <c r="J190" s="116"/>
      <c r="K190" s="105">
        <v>2.5</v>
      </c>
      <c r="L190" s="108">
        <v>1</v>
      </c>
      <c r="M190" s="105"/>
      <c r="N190" s="108"/>
      <c r="O190" s="114"/>
      <c r="P190" s="108"/>
      <c r="Q190" s="114"/>
      <c r="R190" s="108"/>
      <c r="S190" s="108"/>
      <c r="T190" s="108"/>
      <c r="U190" s="108"/>
      <c r="V190" s="108"/>
      <c r="W190" s="108"/>
      <c r="X190" s="108"/>
      <c r="Y190" s="108"/>
      <c r="Z190" s="108"/>
      <c r="AA190" s="114"/>
      <c r="AB190" s="108"/>
      <c r="AC190" s="108"/>
      <c r="AD190" s="108"/>
      <c r="AE190" s="49"/>
      <c r="AF190" s="48"/>
      <c r="AG190" s="249"/>
      <c r="AH190" s="48"/>
      <c r="AI190" s="109">
        <f t="shared" si="4"/>
        <v>2.5</v>
      </c>
      <c r="AJ190" s="112">
        <f t="shared" si="4"/>
        <v>1</v>
      </c>
    </row>
    <row r="191" spans="1:36" ht="12.75">
      <c r="A191" s="300">
        <f t="shared" si="5"/>
        <v>184</v>
      </c>
      <c r="B191" s="250"/>
      <c r="C191" s="310" t="s">
        <v>268</v>
      </c>
      <c r="D191" s="65" t="s">
        <v>14</v>
      </c>
      <c r="E191" s="65">
        <v>1071</v>
      </c>
      <c r="F191" s="44" t="s">
        <v>240</v>
      </c>
      <c r="G191" s="109"/>
      <c r="H191" s="116"/>
      <c r="I191" s="116"/>
      <c r="J191" s="116"/>
      <c r="K191" s="105">
        <v>2.5</v>
      </c>
      <c r="L191" s="108">
        <v>1</v>
      </c>
      <c r="M191" s="105"/>
      <c r="N191" s="108"/>
      <c r="O191" s="114"/>
      <c r="P191" s="108"/>
      <c r="Q191" s="114"/>
      <c r="R191" s="108"/>
      <c r="S191" s="108"/>
      <c r="T191" s="108"/>
      <c r="U191" s="108"/>
      <c r="V191" s="108"/>
      <c r="W191" s="108"/>
      <c r="X191" s="108"/>
      <c r="Y191" s="108"/>
      <c r="Z191" s="108"/>
      <c r="AA191" s="114"/>
      <c r="AB191" s="108"/>
      <c r="AC191" s="108"/>
      <c r="AD191" s="108"/>
      <c r="AE191" s="49"/>
      <c r="AF191" s="48"/>
      <c r="AG191" s="249"/>
      <c r="AH191" s="48"/>
      <c r="AI191" s="109">
        <f t="shared" si="4"/>
        <v>2.5</v>
      </c>
      <c r="AJ191" s="112">
        <f t="shared" si="4"/>
        <v>1</v>
      </c>
    </row>
    <row r="192" spans="1:36" ht="12.75">
      <c r="A192" s="300">
        <f t="shared" si="5"/>
        <v>185</v>
      </c>
      <c r="B192" s="250"/>
      <c r="C192" s="310" t="s">
        <v>93</v>
      </c>
      <c r="D192" s="65" t="s">
        <v>14</v>
      </c>
      <c r="E192" s="65">
        <v>0</v>
      </c>
      <c r="F192" s="44" t="s">
        <v>73</v>
      </c>
      <c r="G192" s="105">
        <v>2.5</v>
      </c>
      <c r="H192" s="106">
        <v>1</v>
      </c>
      <c r="I192" s="115"/>
      <c r="J192" s="115"/>
      <c r="K192" s="109"/>
      <c r="L192" s="115"/>
      <c r="M192" s="109"/>
      <c r="N192" s="115"/>
      <c r="O192" s="109"/>
      <c r="P192" s="115"/>
      <c r="Q192" s="109"/>
      <c r="R192" s="115"/>
      <c r="S192" s="115"/>
      <c r="T192" s="115"/>
      <c r="U192" s="115"/>
      <c r="V192" s="115"/>
      <c r="W192" s="115"/>
      <c r="X192" s="115"/>
      <c r="Y192" s="115"/>
      <c r="Z192" s="115"/>
      <c r="AA192" s="109"/>
      <c r="AB192" s="115"/>
      <c r="AC192" s="115"/>
      <c r="AD192" s="115"/>
      <c r="AE192" s="49"/>
      <c r="AF192" s="48"/>
      <c r="AG192" s="249"/>
      <c r="AH192" s="48"/>
      <c r="AI192" s="109">
        <f t="shared" si="4"/>
        <v>2.5</v>
      </c>
      <c r="AJ192" s="112">
        <f t="shared" si="4"/>
        <v>1</v>
      </c>
    </row>
    <row r="193" spans="1:36" ht="12.75">
      <c r="A193" s="300">
        <f t="shared" si="5"/>
        <v>186</v>
      </c>
      <c r="B193" s="250"/>
      <c r="C193" s="309" t="s">
        <v>361</v>
      </c>
      <c r="D193" s="64" t="s">
        <v>14</v>
      </c>
      <c r="E193" s="64">
        <v>1500</v>
      </c>
      <c r="F193" s="57" t="s">
        <v>20</v>
      </c>
      <c r="G193" s="109"/>
      <c r="H193" s="115"/>
      <c r="I193" s="115"/>
      <c r="J193" s="115"/>
      <c r="K193" s="109"/>
      <c r="L193" s="115"/>
      <c r="M193" s="115"/>
      <c r="N193" s="115"/>
      <c r="O193" s="109">
        <v>2.5</v>
      </c>
      <c r="P193" s="108">
        <v>1</v>
      </c>
      <c r="Q193" s="109"/>
      <c r="R193" s="115"/>
      <c r="S193" s="115"/>
      <c r="T193" s="115"/>
      <c r="U193" s="115"/>
      <c r="V193" s="115"/>
      <c r="W193" s="115"/>
      <c r="X193" s="115"/>
      <c r="Y193" s="115"/>
      <c r="Z193" s="115"/>
      <c r="AA193" s="109"/>
      <c r="AB193" s="115"/>
      <c r="AC193" s="115"/>
      <c r="AD193" s="115"/>
      <c r="AE193" s="49"/>
      <c r="AF193" s="48"/>
      <c r="AG193" s="249"/>
      <c r="AH193" s="48"/>
      <c r="AI193" s="109">
        <f t="shared" si="4"/>
        <v>2.5</v>
      </c>
      <c r="AJ193" s="112">
        <f t="shared" si="4"/>
        <v>1</v>
      </c>
    </row>
    <row r="194" spans="1:36" ht="12.75">
      <c r="A194" s="300">
        <f t="shared" si="5"/>
        <v>187</v>
      </c>
      <c r="B194" s="250"/>
      <c r="C194" s="310" t="s">
        <v>449</v>
      </c>
      <c r="D194" s="65" t="s">
        <v>14</v>
      </c>
      <c r="E194" s="65">
        <v>1500</v>
      </c>
      <c r="F194" s="44" t="s">
        <v>450</v>
      </c>
      <c r="G194" s="49"/>
      <c r="H194" s="48"/>
      <c r="I194" s="48"/>
      <c r="J194" s="48"/>
      <c r="K194" s="49"/>
      <c r="L194" s="48"/>
      <c r="M194" s="48"/>
      <c r="N194" s="48"/>
      <c r="O194" s="50"/>
      <c r="P194" s="48"/>
      <c r="Q194" s="49"/>
      <c r="R194" s="48"/>
      <c r="S194" s="48"/>
      <c r="T194" s="48"/>
      <c r="U194" s="48"/>
      <c r="V194" s="48"/>
      <c r="W194" s="109">
        <v>2.5</v>
      </c>
      <c r="X194" s="112">
        <v>1</v>
      </c>
      <c r="Y194" s="48"/>
      <c r="Z194" s="48"/>
      <c r="AA194" s="49"/>
      <c r="AB194" s="48"/>
      <c r="AC194" s="48"/>
      <c r="AD194" s="48"/>
      <c r="AE194" s="49"/>
      <c r="AF194" s="48"/>
      <c r="AG194" s="249"/>
      <c r="AH194" s="48"/>
      <c r="AI194" s="109">
        <f t="shared" si="4"/>
        <v>2.5</v>
      </c>
      <c r="AJ194" s="112">
        <f t="shared" si="4"/>
        <v>1</v>
      </c>
    </row>
    <row r="195" spans="1:36" ht="12.75">
      <c r="A195" s="300">
        <f t="shared" si="5"/>
        <v>188</v>
      </c>
      <c r="B195" s="250"/>
      <c r="C195" s="310" t="s">
        <v>265</v>
      </c>
      <c r="D195" s="65" t="s">
        <v>14</v>
      </c>
      <c r="E195" s="65">
        <v>1299</v>
      </c>
      <c r="F195" s="44" t="s">
        <v>240</v>
      </c>
      <c r="G195" s="109"/>
      <c r="H195" s="116"/>
      <c r="I195" s="116"/>
      <c r="J195" s="116"/>
      <c r="K195" s="105">
        <v>2.5</v>
      </c>
      <c r="L195" s="108">
        <v>1</v>
      </c>
      <c r="M195" s="105"/>
      <c r="N195" s="108"/>
      <c r="O195" s="114"/>
      <c r="P195" s="108"/>
      <c r="Q195" s="114"/>
      <c r="R195" s="108"/>
      <c r="S195" s="108"/>
      <c r="T195" s="108"/>
      <c r="U195" s="108"/>
      <c r="V195" s="108"/>
      <c r="W195" s="108"/>
      <c r="X195" s="108"/>
      <c r="Y195" s="108"/>
      <c r="Z195" s="108"/>
      <c r="AA195" s="114"/>
      <c r="AB195" s="108"/>
      <c r="AC195" s="108"/>
      <c r="AD195" s="108"/>
      <c r="AE195" s="49"/>
      <c r="AF195" s="48"/>
      <c r="AG195" s="249"/>
      <c r="AH195" s="48"/>
      <c r="AI195" s="109">
        <f t="shared" si="4"/>
        <v>2.5</v>
      </c>
      <c r="AJ195" s="112">
        <f t="shared" si="4"/>
        <v>1</v>
      </c>
    </row>
    <row r="196" spans="1:36" ht="12.75">
      <c r="A196" s="300">
        <f t="shared" si="5"/>
        <v>189</v>
      </c>
      <c r="B196" s="250"/>
      <c r="C196" s="310" t="s">
        <v>266</v>
      </c>
      <c r="D196" s="65" t="s">
        <v>14</v>
      </c>
      <c r="E196" s="65">
        <v>1071</v>
      </c>
      <c r="F196" s="44" t="s">
        <v>240</v>
      </c>
      <c r="G196" s="109"/>
      <c r="H196" s="116"/>
      <c r="I196" s="116"/>
      <c r="J196" s="116"/>
      <c r="K196" s="105">
        <v>2.5</v>
      </c>
      <c r="L196" s="108">
        <v>1</v>
      </c>
      <c r="M196" s="105"/>
      <c r="N196" s="108"/>
      <c r="O196" s="114"/>
      <c r="P196" s="108"/>
      <c r="Q196" s="114"/>
      <c r="R196" s="108"/>
      <c r="S196" s="108"/>
      <c r="T196" s="108"/>
      <c r="U196" s="108"/>
      <c r="V196" s="108"/>
      <c r="W196" s="108"/>
      <c r="X196" s="108"/>
      <c r="Y196" s="108"/>
      <c r="Z196" s="108"/>
      <c r="AA196" s="114"/>
      <c r="AB196" s="108"/>
      <c r="AC196" s="108"/>
      <c r="AD196" s="108"/>
      <c r="AE196" s="49"/>
      <c r="AF196" s="48"/>
      <c r="AG196" s="249"/>
      <c r="AH196" s="48"/>
      <c r="AI196" s="109">
        <f t="shared" si="4"/>
        <v>2.5</v>
      </c>
      <c r="AJ196" s="112">
        <f t="shared" si="4"/>
        <v>1</v>
      </c>
    </row>
    <row r="197" spans="1:36" ht="12.75">
      <c r="A197" s="300">
        <f t="shared" si="5"/>
        <v>190</v>
      </c>
      <c r="B197" s="250"/>
      <c r="C197" s="309" t="s">
        <v>191</v>
      </c>
      <c r="D197" s="64" t="s">
        <v>14</v>
      </c>
      <c r="E197" s="64">
        <v>1500</v>
      </c>
      <c r="F197" s="57" t="s">
        <v>192</v>
      </c>
      <c r="G197" s="109"/>
      <c r="H197" s="115"/>
      <c r="I197" s="55">
        <v>2.5</v>
      </c>
      <c r="J197" s="107">
        <v>1</v>
      </c>
      <c r="K197" s="109"/>
      <c r="L197" s="115"/>
      <c r="M197" s="109"/>
      <c r="N197" s="115"/>
      <c r="O197" s="109"/>
      <c r="P197" s="115"/>
      <c r="Q197" s="109"/>
      <c r="R197" s="115"/>
      <c r="S197" s="115"/>
      <c r="T197" s="115"/>
      <c r="U197" s="115"/>
      <c r="V197" s="115"/>
      <c r="W197" s="115"/>
      <c r="X197" s="115"/>
      <c r="Y197" s="115"/>
      <c r="Z197" s="115"/>
      <c r="AA197" s="109"/>
      <c r="AB197" s="115"/>
      <c r="AC197" s="115"/>
      <c r="AD197" s="115"/>
      <c r="AE197" s="49"/>
      <c r="AF197" s="48"/>
      <c r="AG197" s="249"/>
      <c r="AH197" s="48"/>
      <c r="AI197" s="109">
        <f t="shared" si="4"/>
        <v>2.5</v>
      </c>
      <c r="AJ197" s="112">
        <f t="shared" si="4"/>
        <v>1</v>
      </c>
    </row>
    <row r="198" spans="1:36" ht="12.75">
      <c r="A198" s="300">
        <f t="shared" si="5"/>
        <v>191</v>
      </c>
      <c r="B198" s="250"/>
      <c r="C198" s="310" t="s">
        <v>475</v>
      </c>
      <c r="D198" s="65" t="s">
        <v>14</v>
      </c>
      <c r="E198" s="65">
        <v>1211</v>
      </c>
      <c r="F198" s="44" t="s">
        <v>460</v>
      </c>
      <c r="G198" s="49"/>
      <c r="H198" s="48"/>
      <c r="I198" s="48"/>
      <c r="J198" s="48"/>
      <c r="K198" s="49"/>
      <c r="L198" s="48"/>
      <c r="M198" s="48"/>
      <c r="N198" s="48"/>
      <c r="O198" s="50"/>
      <c r="P198" s="48"/>
      <c r="Q198" s="49"/>
      <c r="R198" s="48"/>
      <c r="S198" s="48"/>
      <c r="T198" s="48"/>
      <c r="U198" s="48"/>
      <c r="V198" s="48"/>
      <c r="W198" s="48"/>
      <c r="X198" s="48"/>
      <c r="Y198" s="109">
        <v>2.5</v>
      </c>
      <c r="Z198" s="112">
        <v>1</v>
      </c>
      <c r="AA198" s="114"/>
      <c r="AB198" s="112"/>
      <c r="AC198" s="112"/>
      <c r="AD198" s="112"/>
      <c r="AE198" s="49"/>
      <c r="AF198" s="48"/>
      <c r="AG198" s="249"/>
      <c r="AH198" s="48"/>
      <c r="AI198" s="109">
        <f t="shared" si="4"/>
        <v>2.5</v>
      </c>
      <c r="AJ198" s="112">
        <f t="shared" si="4"/>
        <v>1</v>
      </c>
    </row>
    <row r="199" spans="1:36" ht="12.75">
      <c r="A199" s="300">
        <f t="shared" si="5"/>
        <v>192</v>
      </c>
      <c r="B199" s="250"/>
      <c r="C199" s="310" t="s">
        <v>510</v>
      </c>
      <c r="D199" s="65" t="s">
        <v>14</v>
      </c>
      <c r="E199" s="65">
        <v>1150</v>
      </c>
      <c r="F199" s="44" t="s">
        <v>392</v>
      </c>
      <c r="G199" s="49"/>
      <c r="H199" s="48"/>
      <c r="I199" s="48"/>
      <c r="J199" s="48"/>
      <c r="K199" s="49"/>
      <c r="L199" s="48"/>
      <c r="M199" s="48"/>
      <c r="N199" s="48"/>
      <c r="O199" s="50"/>
      <c r="P199" s="48"/>
      <c r="Q199" s="49"/>
      <c r="R199" s="48"/>
      <c r="S199" s="48"/>
      <c r="T199" s="48"/>
      <c r="U199" s="48"/>
      <c r="V199" s="48"/>
      <c r="W199" s="48"/>
      <c r="X199" s="48"/>
      <c r="Y199" s="48"/>
      <c r="Z199" s="48"/>
      <c r="AA199" s="40">
        <v>2.5</v>
      </c>
      <c r="AB199" s="52">
        <v>1</v>
      </c>
      <c r="AC199" s="52"/>
      <c r="AD199" s="52"/>
      <c r="AE199" s="49"/>
      <c r="AF199" s="48"/>
      <c r="AG199" s="249"/>
      <c r="AH199" s="48"/>
      <c r="AI199" s="109">
        <f t="shared" si="4"/>
        <v>2.5</v>
      </c>
      <c r="AJ199" s="112">
        <f t="shared" si="4"/>
        <v>1</v>
      </c>
    </row>
    <row r="200" spans="1:36" ht="12.75">
      <c r="A200" s="300">
        <f t="shared" si="5"/>
        <v>193</v>
      </c>
      <c r="B200" s="250"/>
      <c r="C200" s="310" t="s">
        <v>605</v>
      </c>
      <c r="D200" s="65" t="s">
        <v>14</v>
      </c>
      <c r="E200" s="65">
        <v>1500</v>
      </c>
      <c r="F200" s="44" t="s">
        <v>150</v>
      </c>
      <c r="G200" s="49"/>
      <c r="H200" s="48"/>
      <c r="I200" s="48"/>
      <c r="J200" s="48"/>
      <c r="K200" s="49"/>
      <c r="L200" s="48"/>
      <c r="M200" s="48"/>
      <c r="N200" s="48"/>
      <c r="O200" s="50"/>
      <c r="P200" s="48"/>
      <c r="Q200" s="49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9"/>
      <c r="AF200" s="48"/>
      <c r="AG200" s="287">
        <v>2.5</v>
      </c>
      <c r="AH200" s="52">
        <v>1</v>
      </c>
      <c r="AI200" s="250">
        <f aca="true" t="shared" si="6" ref="AI200:AJ267">G200+I200+K200+M200+O200+Q200+S200+U200+W200+Y200+AA200+AC200+AE200+AG200</f>
        <v>2.5</v>
      </c>
      <c r="AJ200" s="52">
        <f t="shared" si="6"/>
        <v>1</v>
      </c>
    </row>
    <row r="201" spans="1:36" ht="12.75">
      <c r="A201" s="300">
        <f t="shared" si="5"/>
        <v>194</v>
      </c>
      <c r="B201" s="250"/>
      <c r="C201" s="309" t="s">
        <v>195</v>
      </c>
      <c r="D201" s="65" t="s">
        <v>14</v>
      </c>
      <c r="E201" s="65">
        <v>1500</v>
      </c>
      <c r="F201" s="57" t="s">
        <v>192</v>
      </c>
      <c r="G201" s="109"/>
      <c r="H201" s="115"/>
      <c r="I201" s="55">
        <v>2</v>
      </c>
      <c r="J201" s="107">
        <v>1</v>
      </c>
      <c r="K201" s="109"/>
      <c r="L201" s="115"/>
      <c r="M201" s="109"/>
      <c r="N201" s="115"/>
      <c r="O201" s="109"/>
      <c r="P201" s="115"/>
      <c r="Q201" s="109"/>
      <c r="R201" s="115"/>
      <c r="S201" s="115"/>
      <c r="T201" s="115"/>
      <c r="U201" s="115"/>
      <c r="V201" s="115"/>
      <c r="W201" s="115"/>
      <c r="X201" s="115"/>
      <c r="Y201" s="115"/>
      <c r="Z201" s="115"/>
      <c r="AA201" s="109"/>
      <c r="AB201" s="115"/>
      <c r="AC201" s="115"/>
      <c r="AD201" s="115"/>
      <c r="AE201" s="49"/>
      <c r="AF201" s="48"/>
      <c r="AG201" s="249"/>
      <c r="AH201" s="48"/>
      <c r="AI201" s="109">
        <f t="shared" si="6"/>
        <v>2</v>
      </c>
      <c r="AJ201" s="112">
        <f t="shared" si="6"/>
        <v>1</v>
      </c>
    </row>
    <row r="202" spans="1:36" ht="12.75">
      <c r="A202" s="300">
        <f aca="true" t="shared" si="7" ref="A202:A265">A201+1</f>
        <v>195</v>
      </c>
      <c r="B202" s="250"/>
      <c r="C202" s="310" t="s">
        <v>531</v>
      </c>
      <c r="D202" s="65" t="s">
        <v>14</v>
      </c>
      <c r="E202" s="65">
        <v>1092</v>
      </c>
      <c r="F202" s="44" t="s">
        <v>534</v>
      </c>
      <c r="G202" s="49"/>
      <c r="H202" s="48"/>
      <c r="I202" s="48"/>
      <c r="J202" s="48"/>
      <c r="K202" s="49"/>
      <c r="L202" s="48"/>
      <c r="M202" s="48"/>
      <c r="N202" s="48"/>
      <c r="O202" s="50"/>
      <c r="P202" s="48"/>
      <c r="Q202" s="49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0">
        <v>2</v>
      </c>
      <c r="AD202" s="52">
        <v>1</v>
      </c>
      <c r="AE202" s="49"/>
      <c r="AF202" s="48"/>
      <c r="AG202" s="249"/>
      <c r="AH202" s="48"/>
      <c r="AI202" s="109">
        <f t="shared" si="6"/>
        <v>2</v>
      </c>
      <c r="AJ202" s="112">
        <f t="shared" si="6"/>
        <v>1</v>
      </c>
    </row>
    <row r="203" spans="1:36" ht="12.75">
      <c r="A203" s="300">
        <f t="shared" si="7"/>
        <v>196</v>
      </c>
      <c r="B203" s="250"/>
      <c r="C203" s="309" t="s">
        <v>572</v>
      </c>
      <c r="D203" s="64" t="s">
        <v>14</v>
      </c>
      <c r="E203" s="64">
        <v>1042</v>
      </c>
      <c r="F203" s="57" t="s">
        <v>393</v>
      </c>
      <c r="G203" s="49"/>
      <c r="H203" s="48"/>
      <c r="I203" s="48"/>
      <c r="J203" s="48"/>
      <c r="K203" s="49"/>
      <c r="L203" s="48"/>
      <c r="M203" s="48"/>
      <c r="N203" s="48"/>
      <c r="O203" s="50"/>
      <c r="P203" s="48"/>
      <c r="Q203" s="49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101">
        <v>2</v>
      </c>
      <c r="AF203" s="52">
        <v>1</v>
      </c>
      <c r="AG203" s="249"/>
      <c r="AH203" s="48"/>
      <c r="AI203" s="250">
        <f t="shared" si="6"/>
        <v>2</v>
      </c>
      <c r="AJ203" s="52">
        <f t="shared" si="6"/>
        <v>1</v>
      </c>
    </row>
    <row r="204" spans="1:36" ht="12.75">
      <c r="A204" s="300">
        <f t="shared" si="7"/>
        <v>197</v>
      </c>
      <c r="B204" s="250"/>
      <c r="C204" s="309" t="s">
        <v>196</v>
      </c>
      <c r="D204" s="65" t="s">
        <v>14</v>
      </c>
      <c r="E204" s="65">
        <v>1500</v>
      </c>
      <c r="F204" s="57" t="s">
        <v>192</v>
      </c>
      <c r="G204" s="109"/>
      <c r="H204" s="115"/>
      <c r="I204" s="55">
        <v>2</v>
      </c>
      <c r="J204" s="107">
        <v>1</v>
      </c>
      <c r="K204" s="109"/>
      <c r="L204" s="115"/>
      <c r="M204" s="109"/>
      <c r="N204" s="115"/>
      <c r="O204" s="109"/>
      <c r="P204" s="115"/>
      <c r="Q204" s="109"/>
      <c r="R204" s="115"/>
      <c r="S204" s="115"/>
      <c r="T204" s="115"/>
      <c r="U204" s="115"/>
      <c r="V204" s="115"/>
      <c r="W204" s="115"/>
      <c r="X204" s="115"/>
      <c r="Y204" s="115"/>
      <c r="Z204" s="115"/>
      <c r="AA204" s="109"/>
      <c r="AB204" s="115"/>
      <c r="AC204" s="115"/>
      <c r="AD204" s="115"/>
      <c r="AE204" s="49"/>
      <c r="AF204" s="48"/>
      <c r="AG204" s="249"/>
      <c r="AH204" s="48"/>
      <c r="AI204" s="109">
        <f t="shared" si="6"/>
        <v>2</v>
      </c>
      <c r="AJ204" s="112">
        <f t="shared" si="6"/>
        <v>1</v>
      </c>
    </row>
    <row r="205" spans="1:36" ht="12.75">
      <c r="A205" s="300">
        <f t="shared" si="7"/>
        <v>198</v>
      </c>
      <c r="B205" s="250"/>
      <c r="C205" s="310" t="s">
        <v>511</v>
      </c>
      <c r="D205" s="65" t="s">
        <v>14</v>
      </c>
      <c r="E205" s="65">
        <v>1114</v>
      </c>
      <c r="F205" s="44" t="s">
        <v>392</v>
      </c>
      <c r="G205" s="49"/>
      <c r="H205" s="48"/>
      <c r="I205" s="48"/>
      <c r="J205" s="48"/>
      <c r="K205" s="49"/>
      <c r="L205" s="48"/>
      <c r="M205" s="48"/>
      <c r="N205" s="48"/>
      <c r="O205" s="50"/>
      <c r="P205" s="48"/>
      <c r="Q205" s="49"/>
      <c r="R205" s="48"/>
      <c r="S205" s="48"/>
      <c r="T205" s="48"/>
      <c r="U205" s="48"/>
      <c r="V205" s="48"/>
      <c r="W205" s="48"/>
      <c r="X205" s="48"/>
      <c r="Y205" s="48"/>
      <c r="Z205" s="48"/>
      <c r="AA205" s="40">
        <v>2</v>
      </c>
      <c r="AB205" s="52">
        <v>1</v>
      </c>
      <c r="AC205" s="52"/>
      <c r="AD205" s="52"/>
      <c r="AE205" s="49"/>
      <c r="AF205" s="48"/>
      <c r="AG205" s="249"/>
      <c r="AH205" s="48"/>
      <c r="AI205" s="109">
        <f t="shared" si="6"/>
        <v>2</v>
      </c>
      <c r="AJ205" s="112">
        <f t="shared" si="6"/>
        <v>1</v>
      </c>
    </row>
    <row r="206" spans="1:36" ht="12.75">
      <c r="A206" s="300">
        <f t="shared" si="7"/>
        <v>199</v>
      </c>
      <c r="B206" s="250"/>
      <c r="C206" s="310" t="s">
        <v>94</v>
      </c>
      <c r="D206" s="65" t="s">
        <v>14</v>
      </c>
      <c r="E206" s="65">
        <v>1500</v>
      </c>
      <c r="F206" s="44" t="s">
        <v>20</v>
      </c>
      <c r="G206" s="105">
        <v>2</v>
      </c>
      <c r="H206" s="106">
        <v>1</v>
      </c>
      <c r="I206" s="115"/>
      <c r="J206" s="115"/>
      <c r="K206" s="109"/>
      <c r="L206" s="115"/>
      <c r="M206" s="109"/>
      <c r="N206" s="115"/>
      <c r="O206" s="109"/>
      <c r="P206" s="115"/>
      <c r="Q206" s="109"/>
      <c r="R206" s="115"/>
      <c r="S206" s="115"/>
      <c r="T206" s="115"/>
      <c r="U206" s="115"/>
      <c r="V206" s="115"/>
      <c r="W206" s="115"/>
      <c r="X206" s="115"/>
      <c r="Y206" s="115"/>
      <c r="Z206" s="115"/>
      <c r="AA206" s="109"/>
      <c r="AB206" s="115"/>
      <c r="AC206" s="115"/>
      <c r="AD206" s="115"/>
      <c r="AE206" s="49"/>
      <c r="AF206" s="48"/>
      <c r="AG206" s="249"/>
      <c r="AH206" s="48"/>
      <c r="AI206" s="109">
        <f t="shared" si="6"/>
        <v>2</v>
      </c>
      <c r="AJ206" s="112">
        <f t="shared" si="6"/>
        <v>1</v>
      </c>
    </row>
    <row r="207" spans="1:36" ht="12.75">
      <c r="A207" s="300">
        <f t="shared" si="7"/>
        <v>200</v>
      </c>
      <c r="B207" s="250"/>
      <c r="C207" s="310" t="s">
        <v>276</v>
      </c>
      <c r="D207" s="65" t="s">
        <v>14</v>
      </c>
      <c r="E207" s="65">
        <v>1150</v>
      </c>
      <c r="F207" s="44" t="s">
        <v>277</v>
      </c>
      <c r="G207" s="109"/>
      <c r="H207" s="116"/>
      <c r="I207" s="116"/>
      <c r="J207" s="116"/>
      <c r="K207" s="105">
        <v>2</v>
      </c>
      <c r="L207" s="108">
        <v>1</v>
      </c>
      <c r="M207" s="105"/>
      <c r="N207" s="108"/>
      <c r="O207" s="114"/>
      <c r="P207" s="108"/>
      <c r="Q207" s="114"/>
      <c r="R207" s="108"/>
      <c r="S207" s="108"/>
      <c r="T207" s="108"/>
      <c r="U207" s="108"/>
      <c r="V207" s="108"/>
      <c r="W207" s="108"/>
      <c r="X207" s="108"/>
      <c r="Y207" s="108"/>
      <c r="Z207" s="108"/>
      <c r="AA207" s="114"/>
      <c r="AB207" s="108"/>
      <c r="AC207" s="108"/>
      <c r="AD207" s="108"/>
      <c r="AE207" s="49"/>
      <c r="AF207" s="48"/>
      <c r="AG207" s="249"/>
      <c r="AH207" s="48"/>
      <c r="AI207" s="109">
        <f t="shared" si="6"/>
        <v>2</v>
      </c>
      <c r="AJ207" s="112">
        <f t="shared" si="6"/>
        <v>1</v>
      </c>
    </row>
    <row r="208" spans="1:36" ht="12.75">
      <c r="A208" s="300">
        <f t="shared" si="7"/>
        <v>201</v>
      </c>
      <c r="B208" s="250"/>
      <c r="C208" s="310" t="s">
        <v>513</v>
      </c>
      <c r="D208" s="65" t="s">
        <v>14</v>
      </c>
      <c r="E208" s="65">
        <v>1150</v>
      </c>
      <c r="F208" s="44" t="s">
        <v>414</v>
      </c>
      <c r="G208" s="49"/>
      <c r="H208" s="48"/>
      <c r="I208" s="48"/>
      <c r="J208" s="48"/>
      <c r="K208" s="49"/>
      <c r="L208" s="48"/>
      <c r="M208" s="48"/>
      <c r="N208" s="48"/>
      <c r="O208" s="50"/>
      <c r="P208" s="48"/>
      <c r="Q208" s="49"/>
      <c r="R208" s="48"/>
      <c r="S208" s="48"/>
      <c r="T208" s="48"/>
      <c r="U208" s="48"/>
      <c r="V208" s="48"/>
      <c r="W208" s="48"/>
      <c r="X208" s="48"/>
      <c r="Y208" s="48"/>
      <c r="Z208" s="48"/>
      <c r="AA208" s="40">
        <v>2</v>
      </c>
      <c r="AB208" s="52">
        <v>1</v>
      </c>
      <c r="AC208" s="52"/>
      <c r="AD208" s="52"/>
      <c r="AE208" s="49"/>
      <c r="AF208" s="48"/>
      <c r="AG208" s="249"/>
      <c r="AH208" s="48"/>
      <c r="AI208" s="109">
        <f t="shared" si="6"/>
        <v>2</v>
      </c>
      <c r="AJ208" s="112">
        <f t="shared" si="6"/>
        <v>1</v>
      </c>
    </row>
    <row r="209" spans="1:36" ht="12.75">
      <c r="A209" s="300">
        <f t="shared" si="7"/>
        <v>202</v>
      </c>
      <c r="B209" s="250"/>
      <c r="C209" s="309" t="s">
        <v>368</v>
      </c>
      <c r="D209" s="64" t="s">
        <v>14</v>
      </c>
      <c r="E209" s="64">
        <v>1092</v>
      </c>
      <c r="F209" s="57" t="s">
        <v>20</v>
      </c>
      <c r="G209" s="109"/>
      <c r="H209" s="115"/>
      <c r="I209" s="115"/>
      <c r="J209" s="115"/>
      <c r="K209" s="109"/>
      <c r="L209" s="115"/>
      <c r="M209" s="115"/>
      <c r="N209" s="115"/>
      <c r="O209" s="109">
        <v>2</v>
      </c>
      <c r="P209" s="108">
        <v>1</v>
      </c>
      <c r="Q209" s="109"/>
      <c r="R209" s="115"/>
      <c r="S209" s="115"/>
      <c r="T209" s="115"/>
      <c r="U209" s="115"/>
      <c r="V209" s="115"/>
      <c r="W209" s="115"/>
      <c r="X209" s="115"/>
      <c r="Y209" s="115"/>
      <c r="Z209" s="115"/>
      <c r="AA209" s="109"/>
      <c r="AB209" s="115"/>
      <c r="AC209" s="115"/>
      <c r="AD209" s="115"/>
      <c r="AE209" s="49"/>
      <c r="AF209" s="48"/>
      <c r="AG209" s="249"/>
      <c r="AH209" s="48"/>
      <c r="AI209" s="109">
        <f t="shared" si="6"/>
        <v>2</v>
      </c>
      <c r="AJ209" s="112">
        <f t="shared" si="6"/>
        <v>1</v>
      </c>
    </row>
    <row r="210" spans="1:36" ht="12.75">
      <c r="A210" s="300">
        <f t="shared" si="7"/>
        <v>203</v>
      </c>
      <c r="B210" s="250"/>
      <c r="C210" s="310" t="s">
        <v>272</v>
      </c>
      <c r="D210" s="65" t="s">
        <v>14</v>
      </c>
      <c r="E210" s="65">
        <v>1063</v>
      </c>
      <c r="F210" s="44" t="s">
        <v>240</v>
      </c>
      <c r="G210" s="109"/>
      <c r="H210" s="116"/>
      <c r="I210" s="116"/>
      <c r="J210" s="116"/>
      <c r="K210" s="105">
        <v>2</v>
      </c>
      <c r="L210" s="108">
        <v>1</v>
      </c>
      <c r="M210" s="105"/>
      <c r="N210" s="108"/>
      <c r="O210" s="114"/>
      <c r="P210" s="108"/>
      <c r="Q210" s="114"/>
      <c r="R210" s="108"/>
      <c r="S210" s="108"/>
      <c r="T210" s="108"/>
      <c r="U210" s="108"/>
      <c r="V210" s="108"/>
      <c r="W210" s="108"/>
      <c r="X210" s="108"/>
      <c r="Y210" s="108"/>
      <c r="Z210" s="108"/>
      <c r="AA210" s="114"/>
      <c r="AB210" s="108"/>
      <c r="AC210" s="108"/>
      <c r="AD210" s="108"/>
      <c r="AE210" s="49"/>
      <c r="AF210" s="48"/>
      <c r="AG210" s="249"/>
      <c r="AH210" s="48"/>
      <c r="AI210" s="109">
        <f t="shared" si="6"/>
        <v>2</v>
      </c>
      <c r="AJ210" s="112">
        <f t="shared" si="6"/>
        <v>1</v>
      </c>
    </row>
    <row r="211" spans="1:36" ht="12.75">
      <c r="A211" s="300">
        <f t="shared" si="7"/>
        <v>204</v>
      </c>
      <c r="B211" s="250"/>
      <c r="C211" s="310" t="s">
        <v>273</v>
      </c>
      <c r="D211" s="65" t="s">
        <v>14</v>
      </c>
      <c r="E211" s="65">
        <v>1135</v>
      </c>
      <c r="F211" s="44" t="s">
        <v>240</v>
      </c>
      <c r="G211" s="109"/>
      <c r="H211" s="116"/>
      <c r="I211" s="116"/>
      <c r="J211" s="116"/>
      <c r="K211" s="105">
        <v>2</v>
      </c>
      <c r="L211" s="108">
        <v>1</v>
      </c>
      <c r="M211" s="105"/>
      <c r="N211" s="108"/>
      <c r="O211" s="114"/>
      <c r="P211" s="108"/>
      <c r="Q211" s="114"/>
      <c r="R211" s="108"/>
      <c r="S211" s="108"/>
      <c r="T211" s="108"/>
      <c r="U211" s="108"/>
      <c r="V211" s="108"/>
      <c r="W211" s="108"/>
      <c r="X211" s="108"/>
      <c r="Y211" s="108"/>
      <c r="Z211" s="108"/>
      <c r="AA211" s="114"/>
      <c r="AB211" s="108"/>
      <c r="AC211" s="108"/>
      <c r="AD211" s="108"/>
      <c r="AE211" s="49"/>
      <c r="AF211" s="48"/>
      <c r="AG211" s="249"/>
      <c r="AH211" s="48"/>
      <c r="AI211" s="109">
        <f t="shared" si="6"/>
        <v>2</v>
      </c>
      <c r="AJ211" s="112">
        <f t="shared" si="6"/>
        <v>1</v>
      </c>
    </row>
    <row r="212" spans="1:36" ht="12.75">
      <c r="A212" s="300">
        <f t="shared" si="7"/>
        <v>205</v>
      </c>
      <c r="B212" s="250"/>
      <c r="C212" s="310" t="s">
        <v>95</v>
      </c>
      <c r="D212" s="65" t="s">
        <v>14</v>
      </c>
      <c r="E212" s="65">
        <v>1150</v>
      </c>
      <c r="F212" s="44" t="s">
        <v>59</v>
      </c>
      <c r="G212" s="105">
        <v>2</v>
      </c>
      <c r="H212" s="106">
        <v>1</v>
      </c>
      <c r="I212" s="115"/>
      <c r="J212" s="115"/>
      <c r="K212" s="109"/>
      <c r="L212" s="115"/>
      <c r="M212" s="109"/>
      <c r="N212" s="115"/>
      <c r="O212" s="109"/>
      <c r="P212" s="115"/>
      <c r="Q212" s="109"/>
      <c r="R212" s="115"/>
      <c r="S212" s="115"/>
      <c r="T212" s="115"/>
      <c r="U212" s="115"/>
      <c r="V212" s="115"/>
      <c r="W212" s="115"/>
      <c r="X212" s="115"/>
      <c r="Y212" s="115"/>
      <c r="Z212" s="115"/>
      <c r="AA212" s="109"/>
      <c r="AB212" s="115"/>
      <c r="AC212" s="115"/>
      <c r="AD212" s="115"/>
      <c r="AE212" s="49"/>
      <c r="AF212" s="48"/>
      <c r="AG212" s="249"/>
      <c r="AH212" s="48"/>
      <c r="AI212" s="109">
        <f t="shared" si="6"/>
        <v>2</v>
      </c>
      <c r="AJ212" s="112">
        <f t="shared" si="6"/>
        <v>1</v>
      </c>
    </row>
    <row r="213" spans="1:36" ht="12.75">
      <c r="A213" s="300">
        <f t="shared" si="7"/>
        <v>206</v>
      </c>
      <c r="B213" s="250"/>
      <c r="C213" s="310" t="s">
        <v>97</v>
      </c>
      <c r="D213" s="65" t="s">
        <v>14</v>
      </c>
      <c r="E213" s="65">
        <v>0</v>
      </c>
      <c r="F213" s="44" t="s">
        <v>73</v>
      </c>
      <c r="G213" s="105">
        <v>2</v>
      </c>
      <c r="H213" s="106">
        <v>1</v>
      </c>
      <c r="I213" s="115"/>
      <c r="J213" s="115"/>
      <c r="K213" s="109"/>
      <c r="L213" s="115"/>
      <c r="M213" s="109"/>
      <c r="N213" s="115"/>
      <c r="O213" s="109"/>
      <c r="P213" s="115"/>
      <c r="Q213" s="109"/>
      <c r="R213" s="115"/>
      <c r="S213" s="115"/>
      <c r="T213" s="115"/>
      <c r="U213" s="115"/>
      <c r="V213" s="115"/>
      <c r="W213" s="115"/>
      <c r="X213" s="115"/>
      <c r="Y213" s="115"/>
      <c r="Z213" s="115"/>
      <c r="AA213" s="109"/>
      <c r="AB213" s="115"/>
      <c r="AC213" s="115"/>
      <c r="AD213" s="115"/>
      <c r="AE213" s="49"/>
      <c r="AF213" s="48"/>
      <c r="AG213" s="249"/>
      <c r="AH213" s="48"/>
      <c r="AI213" s="109">
        <f t="shared" si="6"/>
        <v>2</v>
      </c>
      <c r="AJ213" s="112">
        <f t="shared" si="6"/>
        <v>1</v>
      </c>
    </row>
    <row r="214" spans="1:36" ht="12.75">
      <c r="A214" s="300">
        <f t="shared" si="7"/>
        <v>207</v>
      </c>
      <c r="B214" s="250"/>
      <c r="C214" s="310" t="s">
        <v>101</v>
      </c>
      <c r="D214" s="65" t="s">
        <v>14</v>
      </c>
      <c r="E214" s="65">
        <v>988</v>
      </c>
      <c r="F214" s="44" t="s">
        <v>86</v>
      </c>
      <c r="G214" s="105">
        <v>2</v>
      </c>
      <c r="H214" s="106">
        <v>1</v>
      </c>
      <c r="I214" s="115"/>
      <c r="J214" s="115"/>
      <c r="K214" s="109"/>
      <c r="L214" s="115"/>
      <c r="M214" s="109"/>
      <c r="N214" s="115"/>
      <c r="O214" s="109"/>
      <c r="P214" s="115"/>
      <c r="Q214" s="109"/>
      <c r="R214" s="115"/>
      <c r="S214" s="115"/>
      <c r="T214" s="115"/>
      <c r="U214" s="115"/>
      <c r="V214" s="115"/>
      <c r="W214" s="115"/>
      <c r="X214" s="115"/>
      <c r="Y214" s="115"/>
      <c r="Z214" s="115"/>
      <c r="AA214" s="109"/>
      <c r="AB214" s="115"/>
      <c r="AC214" s="115"/>
      <c r="AD214" s="115"/>
      <c r="AE214" s="49"/>
      <c r="AF214" s="48"/>
      <c r="AG214" s="249"/>
      <c r="AH214" s="48"/>
      <c r="AI214" s="109">
        <f t="shared" si="6"/>
        <v>2</v>
      </c>
      <c r="AJ214" s="112">
        <f t="shared" si="6"/>
        <v>1</v>
      </c>
    </row>
    <row r="215" spans="1:36" ht="12.75">
      <c r="A215" s="300">
        <f t="shared" si="7"/>
        <v>208</v>
      </c>
      <c r="B215" s="250"/>
      <c r="C215" s="310" t="s">
        <v>455</v>
      </c>
      <c r="D215" s="65" t="s">
        <v>14</v>
      </c>
      <c r="E215" s="65">
        <v>1350</v>
      </c>
      <c r="F215" s="44" t="s">
        <v>414</v>
      </c>
      <c r="G215" s="49"/>
      <c r="H215" s="48"/>
      <c r="I215" s="48"/>
      <c r="J215" s="48"/>
      <c r="K215" s="49"/>
      <c r="L215" s="48"/>
      <c r="M215" s="48"/>
      <c r="N215" s="48"/>
      <c r="O215" s="50"/>
      <c r="P215" s="48"/>
      <c r="Q215" s="49"/>
      <c r="R215" s="48"/>
      <c r="S215" s="48"/>
      <c r="T215" s="48"/>
      <c r="U215" s="48"/>
      <c r="V215" s="48"/>
      <c r="W215" s="109">
        <v>2</v>
      </c>
      <c r="X215" s="112">
        <v>1</v>
      </c>
      <c r="Y215" s="48"/>
      <c r="Z215" s="48"/>
      <c r="AA215" s="49"/>
      <c r="AB215" s="48"/>
      <c r="AC215" s="48"/>
      <c r="AD215" s="48"/>
      <c r="AE215" s="49"/>
      <c r="AF215" s="48"/>
      <c r="AG215" s="249"/>
      <c r="AH215" s="48"/>
      <c r="AI215" s="109">
        <f t="shared" si="6"/>
        <v>2</v>
      </c>
      <c r="AJ215" s="112">
        <f t="shared" si="6"/>
        <v>1</v>
      </c>
    </row>
    <row r="216" spans="1:36" ht="12.75">
      <c r="A216" s="300">
        <f t="shared" si="7"/>
        <v>209</v>
      </c>
      <c r="B216" s="250"/>
      <c r="C216" s="310" t="s">
        <v>271</v>
      </c>
      <c r="D216" s="65" t="s">
        <v>14</v>
      </c>
      <c r="E216" s="65">
        <v>991</v>
      </c>
      <c r="F216" s="44" t="s">
        <v>240</v>
      </c>
      <c r="G216" s="109"/>
      <c r="H216" s="116"/>
      <c r="I216" s="116"/>
      <c r="J216" s="116"/>
      <c r="K216" s="105">
        <v>2</v>
      </c>
      <c r="L216" s="108">
        <v>1</v>
      </c>
      <c r="M216" s="105"/>
      <c r="N216" s="108"/>
      <c r="O216" s="114"/>
      <c r="P216" s="108"/>
      <c r="Q216" s="114"/>
      <c r="R216" s="108"/>
      <c r="S216" s="108"/>
      <c r="T216" s="108"/>
      <c r="U216" s="108"/>
      <c r="V216" s="108"/>
      <c r="W216" s="108"/>
      <c r="X216" s="108"/>
      <c r="Y216" s="108"/>
      <c r="Z216" s="108"/>
      <c r="AA216" s="114"/>
      <c r="AB216" s="108"/>
      <c r="AC216" s="108"/>
      <c r="AD216" s="108"/>
      <c r="AE216" s="49"/>
      <c r="AF216" s="48"/>
      <c r="AG216" s="249"/>
      <c r="AH216" s="48"/>
      <c r="AI216" s="109">
        <f t="shared" si="6"/>
        <v>2</v>
      </c>
      <c r="AJ216" s="112">
        <f t="shared" si="6"/>
        <v>1</v>
      </c>
    </row>
    <row r="217" spans="1:36" ht="12.75">
      <c r="A217" s="300">
        <f t="shared" si="7"/>
        <v>210</v>
      </c>
      <c r="B217" s="250"/>
      <c r="C217" s="310" t="s">
        <v>100</v>
      </c>
      <c r="D217" s="65" t="s">
        <v>14</v>
      </c>
      <c r="E217" s="65">
        <v>1050</v>
      </c>
      <c r="F217" s="44" t="s">
        <v>73</v>
      </c>
      <c r="G217" s="105">
        <v>2</v>
      </c>
      <c r="H217" s="106">
        <v>1</v>
      </c>
      <c r="I217" s="115"/>
      <c r="J217" s="115"/>
      <c r="K217" s="109"/>
      <c r="L217" s="115"/>
      <c r="M217" s="109"/>
      <c r="N217" s="115"/>
      <c r="O217" s="109"/>
      <c r="P217" s="115"/>
      <c r="Q217" s="109"/>
      <c r="R217" s="115"/>
      <c r="S217" s="115"/>
      <c r="T217" s="115"/>
      <c r="U217" s="115"/>
      <c r="V217" s="115"/>
      <c r="W217" s="115"/>
      <c r="X217" s="115"/>
      <c r="Y217" s="115"/>
      <c r="Z217" s="115"/>
      <c r="AA217" s="109"/>
      <c r="AB217" s="115"/>
      <c r="AC217" s="115"/>
      <c r="AD217" s="115"/>
      <c r="AE217" s="49"/>
      <c r="AF217" s="48"/>
      <c r="AG217" s="249"/>
      <c r="AH217" s="48"/>
      <c r="AI217" s="109">
        <f t="shared" si="6"/>
        <v>2</v>
      </c>
      <c r="AJ217" s="112">
        <f t="shared" si="6"/>
        <v>1</v>
      </c>
    </row>
    <row r="218" spans="1:36" ht="12.75">
      <c r="A218" s="300">
        <f t="shared" si="7"/>
        <v>211</v>
      </c>
      <c r="B218" s="250"/>
      <c r="C218" s="310" t="s">
        <v>103</v>
      </c>
      <c r="D218" s="65" t="s">
        <v>14</v>
      </c>
      <c r="E218" s="65">
        <v>0</v>
      </c>
      <c r="F218" s="44" t="s">
        <v>73</v>
      </c>
      <c r="G218" s="105">
        <v>2</v>
      </c>
      <c r="H218" s="106">
        <v>1</v>
      </c>
      <c r="I218" s="115"/>
      <c r="J218" s="115"/>
      <c r="K218" s="109"/>
      <c r="L218" s="115"/>
      <c r="M218" s="109"/>
      <c r="N218" s="115"/>
      <c r="O218" s="109"/>
      <c r="P218" s="115"/>
      <c r="Q218" s="109"/>
      <c r="R218" s="115"/>
      <c r="S218" s="115"/>
      <c r="T218" s="115"/>
      <c r="U218" s="115"/>
      <c r="V218" s="115"/>
      <c r="W218" s="115"/>
      <c r="X218" s="115"/>
      <c r="Y218" s="115"/>
      <c r="Z218" s="115"/>
      <c r="AA218" s="109"/>
      <c r="AB218" s="115"/>
      <c r="AC218" s="115"/>
      <c r="AD218" s="115"/>
      <c r="AE218" s="49"/>
      <c r="AF218" s="48"/>
      <c r="AG218" s="249"/>
      <c r="AH218" s="48"/>
      <c r="AI218" s="109">
        <f t="shared" si="6"/>
        <v>2</v>
      </c>
      <c r="AJ218" s="112">
        <f t="shared" si="6"/>
        <v>1</v>
      </c>
    </row>
    <row r="219" spans="1:36" ht="12.75">
      <c r="A219" s="300">
        <f t="shared" si="7"/>
        <v>212</v>
      </c>
      <c r="B219" s="250"/>
      <c r="C219" s="310" t="s">
        <v>453</v>
      </c>
      <c r="D219" s="65" t="s">
        <v>14</v>
      </c>
      <c r="E219" s="65">
        <v>1500</v>
      </c>
      <c r="F219" s="44" t="s">
        <v>454</v>
      </c>
      <c r="G219" s="49"/>
      <c r="H219" s="48"/>
      <c r="I219" s="48"/>
      <c r="J219" s="48"/>
      <c r="K219" s="49"/>
      <c r="L219" s="48"/>
      <c r="M219" s="48"/>
      <c r="N219" s="48"/>
      <c r="O219" s="50"/>
      <c r="P219" s="48"/>
      <c r="Q219" s="49"/>
      <c r="R219" s="48"/>
      <c r="S219" s="48"/>
      <c r="T219" s="48"/>
      <c r="U219" s="48"/>
      <c r="V219" s="48"/>
      <c r="W219" s="109">
        <v>2</v>
      </c>
      <c r="X219" s="112">
        <v>1</v>
      </c>
      <c r="Y219" s="48"/>
      <c r="Z219" s="48"/>
      <c r="AA219" s="49"/>
      <c r="AB219" s="48"/>
      <c r="AC219" s="48"/>
      <c r="AD219" s="48"/>
      <c r="AE219" s="49"/>
      <c r="AF219" s="48"/>
      <c r="AG219" s="249"/>
      <c r="AH219" s="48"/>
      <c r="AI219" s="109">
        <f t="shared" si="6"/>
        <v>2</v>
      </c>
      <c r="AJ219" s="112">
        <f t="shared" si="6"/>
        <v>1</v>
      </c>
    </row>
    <row r="220" spans="1:36" ht="12.75">
      <c r="A220" s="300">
        <f t="shared" si="7"/>
        <v>213</v>
      </c>
      <c r="B220" s="250"/>
      <c r="C220" s="310" t="s">
        <v>270</v>
      </c>
      <c r="D220" s="65" t="s">
        <v>14</v>
      </c>
      <c r="E220" s="65">
        <v>1100</v>
      </c>
      <c r="F220" s="44" t="s">
        <v>251</v>
      </c>
      <c r="G220" s="109"/>
      <c r="H220" s="116"/>
      <c r="I220" s="116"/>
      <c r="J220" s="116"/>
      <c r="K220" s="105">
        <v>2</v>
      </c>
      <c r="L220" s="108">
        <v>1</v>
      </c>
      <c r="M220" s="105"/>
      <c r="N220" s="108"/>
      <c r="O220" s="114"/>
      <c r="P220" s="108"/>
      <c r="Q220" s="114"/>
      <c r="R220" s="108"/>
      <c r="S220" s="108"/>
      <c r="T220" s="108"/>
      <c r="U220" s="108"/>
      <c r="V220" s="108"/>
      <c r="W220" s="108"/>
      <c r="X220" s="108"/>
      <c r="Y220" s="108"/>
      <c r="Z220" s="108"/>
      <c r="AA220" s="114"/>
      <c r="AB220" s="108"/>
      <c r="AC220" s="108"/>
      <c r="AD220" s="108"/>
      <c r="AE220" s="49"/>
      <c r="AF220" s="48"/>
      <c r="AG220" s="249"/>
      <c r="AH220" s="48"/>
      <c r="AI220" s="109">
        <f t="shared" si="6"/>
        <v>2</v>
      </c>
      <c r="AJ220" s="112">
        <f t="shared" si="6"/>
        <v>1</v>
      </c>
    </row>
    <row r="221" spans="1:36" ht="12.75">
      <c r="A221" s="300">
        <f t="shared" si="7"/>
        <v>214</v>
      </c>
      <c r="B221" s="250"/>
      <c r="C221" s="310" t="s">
        <v>516</v>
      </c>
      <c r="D221" s="65" t="s">
        <v>14</v>
      </c>
      <c r="E221" s="65">
        <v>1501</v>
      </c>
      <c r="F221" s="44" t="s">
        <v>517</v>
      </c>
      <c r="G221" s="49"/>
      <c r="H221" s="48"/>
      <c r="I221" s="48"/>
      <c r="J221" s="48"/>
      <c r="K221" s="49"/>
      <c r="L221" s="48"/>
      <c r="M221" s="48"/>
      <c r="N221" s="48"/>
      <c r="O221" s="50"/>
      <c r="P221" s="48"/>
      <c r="Q221" s="49"/>
      <c r="R221" s="48"/>
      <c r="S221" s="48"/>
      <c r="T221" s="48"/>
      <c r="U221" s="48"/>
      <c r="V221" s="48"/>
      <c r="W221" s="48"/>
      <c r="X221" s="48"/>
      <c r="Y221" s="48"/>
      <c r="Z221" s="48"/>
      <c r="AA221" s="40">
        <v>2</v>
      </c>
      <c r="AB221" s="52">
        <v>1</v>
      </c>
      <c r="AC221" s="52"/>
      <c r="AD221" s="52"/>
      <c r="AE221" s="49"/>
      <c r="AF221" s="48"/>
      <c r="AG221" s="249"/>
      <c r="AH221" s="48"/>
      <c r="AI221" s="109">
        <f t="shared" si="6"/>
        <v>2</v>
      </c>
      <c r="AJ221" s="112">
        <f t="shared" si="6"/>
        <v>1</v>
      </c>
    </row>
    <row r="222" spans="1:36" ht="12.75">
      <c r="A222" s="300">
        <f t="shared" si="7"/>
        <v>215</v>
      </c>
      <c r="B222" s="250"/>
      <c r="C222" s="310" t="s">
        <v>99</v>
      </c>
      <c r="D222" s="65" t="s">
        <v>14</v>
      </c>
      <c r="E222" s="65">
        <v>1200</v>
      </c>
      <c r="F222" s="44" t="s">
        <v>59</v>
      </c>
      <c r="G222" s="105">
        <v>2</v>
      </c>
      <c r="H222" s="106">
        <v>1</v>
      </c>
      <c r="I222" s="115"/>
      <c r="J222" s="115"/>
      <c r="K222" s="109"/>
      <c r="L222" s="115"/>
      <c r="M222" s="109"/>
      <c r="N222" s="115"/>
      <c r="O222" s="109"/>
      <c r="P222" s="115"/>
      <c r="Q222" s="109"/>
      <c r="R222" s="115"/>
      <c r="S222" s="115"/>
      <c r="T222" s="115"/>
      <c r="U222" s="115"/>
      <c r="V222" s="115"/>
      <c r="W222" s="115"/>
      <c r="X222" s="115"/>
      <c r="Y222" s="115"/>
      <c r="Z222" s="115"/>
      <c r="AA222" s="109"/>
      <c r="AB222" s="115"/>
      <c r="AC222" s="115"/>
      <c r="AD222" s="115"/>
      <c r="AE222" s="49"/>
      <c r="AF222" s="48"/>
      <c r="AG222" s="249"/>
      <c r="AH222" s="48"/>
      <c r="AI222" s="109">
        <f t="shared" si="6"/>
        <v>2</v>
      </c>
      <c r="AJ222" s="112">
        <f t="shared" si="6"/>
        <v>1</v>
      </c>
    </row>
    <row r="223" spans="1:36" ht="12.75">
      <c r="A223" s="300">
        <f t="shared" si="7"/>
        <v>216</v>
      </c>
      <c r="B223" s="250"/>
      <c r="C223" s="310" t="s">
        <v>104</v>
      </c>
      <c r="D223" s="65" t="s">
        <v>14</v>
      </c>
      <c r="E223" s="65">
        <v>1150</v>
      </c>
      <c r="F223" s="44" t="s">
        <v>59</v>
      </c>
      <c r="G223" s="105">
        <v>2</v>
      </c>
      <c r="H223" s="106">
        <v>1</v>
      </c>
      <c r="I223" s="115"/>
      <c r="J223" s="115"/>
      <c r="K223" s="109"/>
      <c r="L223" s="115"/>
      <c r="M223" s="109"/>
      <c r="N223" s="115"/>
      <c r="O223" s="109"/>
      <c r="P223" s="115"/>
      <c r="Q223" s="109"/>
      <c r="R223" s="115"/>
      <c r="S223" s="115"/>
      <c r="T223" s="115"/>
      <c r="U223" s="115"/>
      <c r="V223" s="115"/>
      <c r="W223" s="115"/>
      <c r="X223" s="115"/>
      <c r="Y223" s="115"/>
      <c r="Z223" s="115"/>
      <c r="AA223" s="109"/>
      <c r="AB223" s="115"/>
      <c r="AC223" s="115"/>
      <c r="AD223" s="115"/>
      <c r="AE223" s="49"/>
      <c r="AF223" s="48"/>
      <c r="AG223" s="249"/>
      <c r="AH223" s="48"/>
      <c r="AI223" s="109">
        <f t="shared" si="6"/>
        <v>2</v>
      </c>
      <c r="AJ223" s="112">
        <f t="shared" si="6"/>
        <v>1</v>
      </c>
    </row>
    <row r="224" spans="1:36" ht="12.75">
      <c r="A224" s="300">
        <f t="shared" si="7"/>
        <v>217</v>
      </c>
      <c r="B224" s="250"/>
      <c r="C224" s="310" t="s">
        <v>418</v>
      </c>
      <c r="D224" s="65" t="s">
        <v>14</v>
      </c>
      <c r="E224" s="65">
        <v>1790</v>
      </c>
      <c r="F224" s="44" t="s">
        <v>173</v>
      </c>
      <c r="G224" s="49"/>
      <c r="H224" s="48"/>
      <c r="I224" s="48"/>
      <c r="J224" s="48"/>
      <c r="K224" s="49"/>
      <c r="L224" s="48"/>
      <c r="M224" s="48"/>
      <c r="N224" s="48"/>
      <c r="O224" s="50"/>
      <c r="P224" s="48"/>
      <c r="Q224" s="49"/>
      <c r="R224" s="48"/>
      <c r="S224" s="48"/>
      <c r="T224" s="48"/>
      <c r="U224" s="109">
        <v>2</v>
      </c>
      <c r="V224" s="112">
        <v>1</v>
      </c>
      <c r="W224" s="48"/>
      <c r="X224" s="48"/>
      <c r="Y224" s="48"/>
      <c r="Z224" s="48"/>
      <c r="AA224" s="49"/>
      <c r="AB224" s="48"/>
      <c r="AC224" s="48"/>
      <c r="AD224" s="48"/>
      <c r="AE224" s="49"/>
      <c r="AF224" s="48"/>
      <c r="AG224" s="249"/>
      <c r="AH224" s="48"/>
      <c r="AI224" s="109">
        <f t="shared" si="6"/>
        <v>2</v>
      </c>
      <c r="AJ224" s="112">
        <f t="shared" si="6"/>
        <v>1</v>
      </c>
    </row>
    <row r="225" spans="1:36" ht="12.75">
      <c r="A225" s="300">
        <f t="shared" si="7"/>
        <v>218</v>
      </c>
      <c r="B225" s="250"/>
      <c r="C225" s="310" t="s">
        <v>274</v>
      </c>
      <c r="D225" s="65" t="s">
        <v>14</v>
      </c>
      <c r="E225" s="65">
        <v>1200</v>
      </c>
      <c r="F225" s="44" t="s">
        <v>218</v>
      </c>
      <c r="G225" s="109"/>
      <c r="H225" s="116"/>
      <c r="I225" s="116"/>
      <c r="J225" s="116"/>
      <c r="K225" s="105">
        <v>2</v>
      </c>
      <c r="L225" s="108">
        <v>1</v>
      </c>
      <c r="M225" s="105"/>
      <c r="N225" s="108"/>
      <c r="O225" s="114"/>
      <c r="P225" s="108"/>
      <c r="Q225" s="114"/>
      <c r="R225" s="108"/>
      <c r="S225" s="108"/>
      <c r="T225" s="108"/>
      <c r="U225" s="108"/>
      <c r="V225" s="108"/>
      <c r="W225" s="108"/>
      <c r="X225" s="108"/>
      <c r="Y225" s="108"/>
      <c r="Z225" s="108"/>
      <c r="AA225" s="114"/>
      <c r="AB225" s="108"/>
      <c r="AC225" s="108"/>
      <c r="AD225" s="108"/>
      <c r="AE225" s="49"/>
      <c r="AF225" s="48"/>
      <c r="AG225" s="249"/>
      <c r="AH225" s="48"/>
      <c r="AI225" s="109">
        <f t="shared" si="6"/>
        <v>2</v>
      </c>
      <c r="AJ225" s="112">
        <f t="shared" si="6"/>
        <v>1</v>
      </c>
    </row>
    <row r="226" spans="1:36" ht="12.75">
      <c r="A226" s="300">
        <f t="shared" si="7"/>
        <v>219</v>
      </c>
      <c r="B226" s="250"/>
      <c r="C226" s="310" t="s">
        <v>314</v>
      </c>
      <c r="D226" s="65" t="s">
        <v>14</v>
      </c>
      <c r="E226" s="65">
        <v>1500</v>
      </c>
      <c r="F226" s="44" t="s">
        <v>304</v>
      </c>
      <c r="G226" s="109"/>
      <c r="H226" s="115"/>
      <c r="I226" s="115"/>
      <c r="J226" s="115"/>
      <c r="K226" s="109"/>
      <c r="L226" s="115"/>
      <c r="M226" s="109">
        <v>2</v>
      </c>
      <c r="N226" s="108">
        <v>1</v>
      </c>
      <c r="O226" s="114"/>
      <c r="P226" s="108"/>
      <c r="Q226" s="114"/>
      <c r="R226" s="108"/>
      <c r="S226" s="108"/>
      <c r="T226" s="108"/>
      <c r="U226" s="108"/>
      <c r="V226" s="108"/>
      <c r="W226" s="108"/>
      <c r="X226" s="108"/>
      <c r="Y226" s="108"/>
      <c r="Z226" s="108"/>
      <c r="AA226" s="114"/>
      <c r="AB226" s="108"/>
      <c r="AC226" s="108"/>
      <c r="AD226" s="108"/>
      <c r="AE226" s="49"/>
      <c r="AF226" s="48"/>
      <c r="AG226" s="249"/>
      <c r="AH226" s="48"/>
      <c r="AI226" s="109">
        <f t="shared" si="6"/>
        <v>2</v>
      </c>
      <c r="AJ226" s="112">
        <f t="shared" si="6"/>
        <v>1</v>
      </c>
    </row>
    <row r="227" spans="1:36" ht="12.75">
      <c r="A227" s="300">
        <f t="shared" si="7"/>
        <v>220</v>
      </c>
      <c r="B227" s="250"/>
      <c r="C227" s="310" t="s">
        <v>102</v>
      </c>
      <c r="D227" s="65" t="s">
        <v>14</v>
      </c>
      <c r="E227" s="65">
        <v>1050</v>
      </c>
      <c r="F227" s="44" t="s">
        <v>73</v>
      </c>
      <c r="G227" s="105">
        <v>2</v>
      </c>
      <c r="H227" s="106">
        <v>1</v>
      </c>
      <c r="I227" s="115"/>
      <c r="J227" s="115"/>
      <c r="K227" s="109"/>
      <c r="L227" s="115"/>
      <c r="M227" s="109"/>
      <c r="N227" s="115"/>
      <c r="O227" s="109"/>
      <c r="P227" s="115"/>
      <c r="Q227" s="109"/>
      <c r="R227" s="115"/>
      <c r="S227" s="115"/>
      <c r="T227" s="115"/>
      <c r="U227" s="115"/>
      <c r="V227" s="115"/>
      <c r="W227" s="115"/>
      <c r="X227" s="115"/>
      <c r="Y227" s="115"/>
      <c r="Z227" s="115"/>
      <c r="AA227" s="109"/>
      <c r="AB227" s="115"/>
      <c r="AC227" s="115"/>
      <c r="AD227" s="115"/>
      <c r="AE227" s="49"/>
      <c r="AF227" s="48"/>
      <c r="AG227" s="249"/>
      <c r="AH227" s="48"/>
      <c r="AI227" s="109">
        <f t="shared" si="6"/>
        <v>2</v>
      </c>
      <c r="AJ227" s="112">
        <f t="shared" si="6"/>
        <v>1</v>
      </c>
    </row>
    <row r="228" spans="1:36" ht="12.75">
      <c r="A228" s="300">
        <f t="shared" si="7"/>
        <v>221</v>
      </c>
      <c r="B228" s="250"/>
      <c r="C228" s="309" t="s">
        <v>396</v>
      </c>
      <c r="D228" s="64" t="s">
        <v>14</v>
      </c>
      <c r="E228" s="64">
        <v>1500</v>
      </c>
      <c r="F228" s="57" t="s">
        <v>61</v>
      </c>
      <c r="G228" s="109"/>
      <c r="H228" s="115"/>
      <c r="I228" s="115"/>
      <c r="J228" s="115"/>
      <c r="K228" s="109"/>
      <c r="L228" s="115"/>
      <c r="M228" s="115"/>
      <c r="N228" s="115"/>
      <c r="O228" s="109"/>
      <c r="P228" s="115"/>
      <c r="Q228" s="101">
        <v>2</v>
      </c>
      <c r="R228" s="108">
        <v>1</v>
      </c>
      <c r="S228" s="108"/>
      <c r="T228" s="108"/>
      <c r="U228" s="108"/>
      <c r="V228" s="108"/>
      <c r="W228" s="108"/>
      <c r="X228" s="108"/>
      <c r="Y228" s="108"/>
      <c r="Z228" s="108"/>
      <c r="AA228" s="114"/>
      <c r="AB228" s="108"/>
      <c r="AC228" s="108"/>
      <c r="AD228" s="108"/>
      <c r="AE228" s="49"/>
      <c r="AF228" s="48"/>
      <c r="AG228" s="249"/>
      <c r="AH228" s="48"/>
      <c r="AI228" s="109">
        <f t="shared" si="6"/>
        <v>2</v>
      </c>
      <c r="AJ228" s="112">
        <f t="shared" si="6"/>
        <v>1</v>
      </c>
    </row>
    <row r="229" spans="1:36" ht="12.75">
      <c r="A229" s="300">
        <f t="shared" si="7"/>
        <v>222</v>
      </c>
      <c r="B229" s="250"/>
      <c r="C229" s="310" t="s">
        <v>96</v>
      </c>
      <c r="D229" s="65" t="s">
        <v>14</v>
      </c>
      <c r="E229" s="65">
        <v>1050</v>
      </c>
      <c r="F229" s="44" t="s">
        <v>73</v>
      </c>
      <c r="G229" s="105">
        <v>2</v>
      </c>
      <c r="H229" s="106">
        <v>1</v>
      </c>
      <c r="I229" s="115"/>
      <c r="J229" s="115"/>
      <c r="K229" s="109"/>
      <c r="L229" s="115"/>
      <c r="M229" s="109"/>
      <c r="N229" s="115"/>
      <c r="O229" s="109"/>
      <c r="P229" s="115"/>
      <c r="Q229" s="109"/>
      <c r="R229" s="115"/>
      <c r="S229" s="115"/>
      <c r="T229" s="115"/>
      <c r="U229" s="115"/>
      <c r="V229" s="115"/>
      <c r="W229" s="115"/>
      <c r="X229" s="115"/>
      <c r="Y229" s="115"/>
      <c r="Z229" s="115"/>
      <c r="AA229" s="109"/>
      <c r="AB229" s="115"/>
      <c r="AC229" s="115"/>
      <c r="AD229" s="115"/>
      <c r="AE229" s="49"/>
      <c r="AF229" s="48"/>
      <c r="AG229" s="249"/>
      <c r="AH229" s="48"/>
      <c r="AI229" s="109">
        <f t="shared" si="6"/>
        <v>2</v>
      </c>
      <c r="AJ229" s="112">
        <f t="shared" si="6"/>
        <v>1</v>
      </c>
    </row>
    <row r="230" spans="1:36" ht="12.75">
      <c r="A230" s="300">
        <f t="shared" si="7"/>
        <v>223</v>
      </c>
      <c r="B230" s="250"/>
      <c r="C230" s="310" t="s">
        <v>275</v>
      </c>
      <c r="D230" s="65" t="s">
        <v>14</v>
      </c>
      <c r="E230" s="65">
        <v>1089</v>
      </c>
      <c r="F230" s="44" t="s">
        <v>251</v>
      </c>
      <c r="G230" s="109"/>
      <c r="H230" s="116"/>
      <c r="I230" s="116"/>
      <c r="J230" s="116"/>
      <c r="K230" s="105">
        <v>2</v>
      </c>
      <c r="L230" s="108">
        <v>1</v>
      </c>
      <c r="M230" s="105"/>
      <c r="N230" s="108"/>
      <c r="O230" s="114"/>
      <c r="P230" s="108"/>
      <c r="Q230" s="114"/>
      <c r="R230" s="108"/>
      <c r="S230" s="108"/>
      <c r="T230" s="108"/>
      <c r="U230" s="108"/>
      <c r="V230" s="108"/>
      <c r="W230" s="108"/>
      <c r="X230" s="108"/>
      <c r="Y230" s="108"/>
      <c r="Z230" s="108"/>
      <c r="AA230" s="114"/>
      <c r="AB230" s="108"/>
      <c r="AC230" s="108"/>
      <c r="AD230" s="108"/>
      <c r="AE230" s="49"/>
      <c r="AF230" s="48"/>
      <c r="AG230" s="249"/>
      <c r="AH230" s="48"/>
      <c r="AI230" s="109">
        <f t="shared" si="6"/>
        <v>2</v>
      </c>
      <c r="AJ230" s="112">
        <f t="shared" si="6"/>
        <v>1</v>
      </c>
    </row>
    <row r="231" spans="1:36" ht="12.75">
      <c r="A231" s="300">
        <f t="shared" si="7"/>
        <v>224</v>
      </c>
      <c r="B231" s="250"/>
      <c r="C231" s="307" t="s">
        <v>607</v>
      </c>
      <c r="D231" s="61" t="s">
        <v>14</v>
      </c>
      <c r="E231" s="61">
        <v>1500</v>
      </c>
      <c r="F231" s="43" t="s">
        <v>150</v>
      </c>
      <c r="G231" s="49"/>
      <c r="H231" s="48"/>
      <c r="I231" s="48"/>
      <c r="J231" s="48"/>
      <c r="K231" s="49"/>
      <c r="L231" s="48"/>
      <c r="M231" s="48"/>
      <c r="N231" s="48"/>
      <c r="O231" s="50"/>
      <c r="P231" s="48"/>
      <c r="Q231" s="49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9"/>
      <c r="AF231" s="48"/>
      <c r="AG231" s="287">
        <v>2</v>
      </c>
      <c r="AH231" s="52">
        <v>1</v>
      </c>
      <c r="AI231" s="250">
        <f t="shared" si="6"/>
        <v>2</v>
      </c>
      <c r="AJ231" s="52">
        <f t="shared" si="6"/>
        <v>1</v>
      </c>
    </row>
    <row r="232" spans="1:36" ht="12.75">
      <c r="A232" s="300">
        <f t="shared" si="7"/>
        <v>225</v>
      </c>
      <c r="B232" s="250"/>
      <c r="C232" s="307" t="s">
        <v>609</v>
      </c>
      <c r="D232" s="61" t="s">
        <v>14</v>
      </c>
      <c r="E232" s="61">
        <v>1500</v>
      </c>
      <c r="F232" s="43" t="s">
        <v>610</v>
      </c>
      <c r="G232" s="49"/>
      <c r="H232" s="48"/>
      <c r="I232" s="48"/>
      <c r="J232" s="48"/>
      <c r="K232" s="49"/>
      <c r="L232" s="48"/>
      <c r="M232" s="48"/>
      <c r="N232" s="48"/>
      <c r="O232" s="50"/>
      <c r="P232" s="48"/>
      <c r="Q232" s="49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9"/>
      <c r="AF232" s="48"/>
      <c r="AG232" s="287">
        <v>2</v>
      </c>
      <c r="AH232" s="52">
        <v>1</v>
      </c>
      <c r="AI232" s="250">
        <f t="shared" si="6"/>
        <v>2</v>
      </c>
      <c r="AJ232" s="52">
        <f t="shared" si="6"/>
        <v>1</v>
      </c>
    </row>
    <row r="233" spans="1:36" ht="12.75">
      <c r="A233" s="300">
        <f t="shared" si="7"/>
        <v>226</v>
      </c>
      <c r="B233" s="250"/>
      <c r="C233" s="307" t="s">
        <v>612</v>
      </c>
      <c r="D233" s="61" t="s">
        <v>14</v>
      </c>
      <c r="E233" s="61">
        <v>1103</v>
      </c>
      <c r="F233" s="43" t="s">
        <v>587</v>
      </c>
      <c r="G233" s="49"/>
      <c r="H233" s="48"/>
      <c r="I233" s="48"/>
      <c r="J233" s="48"/>
      <c r="K233" s="49"/>
      <c r="L233" s="48"/>
      <c r="M233" s="48"/>
      <c r="N233" s="48"/>
      <c r="O233" s="50"/>
      <c r="P233" s="48"/>
      <c r="Q233" s="49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9"/>
      <c r="AF233" s="48"/>
      <c r="AG233" s="287">
        <v>2</v>
      </c>
      <c r="AH233" s="52">
        <v>1</v>
      </c>
      <c r="AI233" s="250">
        <f t="shared" si="6"/>
        <v>2</v>
      </c>
      <c r="AJ233" s="52">
        <f t="shared" si="6"/>
        <v>1</v>
      </c>
    </row>
    <row r="234" spans="1:36" ht="12.75">
      <c r="A234" s="300">
        <f t="shared" si="7"/>
        <v>227</v>
      </c>
      <c r="B234" s="250"/>
      <c r="C234" s="307" t="s">
        <v>519</v>
      </c>
      <c r="D234" s="61" t="s">
        <v>14</v>
      </c>
      <c r="E234" s="61">
        <v>1050</v>
      </c>
      <c r="F234" s="43" t="s">
        <v>392</v>
      </c>
      <c r="G234" s="49"/>
      <c r="H234" s="48"/>
      <c r="I234" s="48"/>
      <c r="J234" s="48"/>
      <c r="K234" s="49"/>
      <c r="L234" s="48"/>
      <c r="M234" s="48"/>
      <c r="N234" s="48"/>
      <c r="O234" s="50"/>
      <c r="P234" s="48"/>
      <c r="Q234" s="49"/>
      <c r="R234" s="48"/>
      <c r="S234" s="48"/>
      <c r="T234" s="48"/>
      <c r="U234" s="48"/>
      <c r="V234" s="48"/>
      <c r="W234" s="48"/>
      <c r="X234" s="48"/>
      <c r="Y234" s="48"/>
      <c r="Z234" s="48"/>
      <c r="AA234" s="40">
        <v>1.5</v>
      </c>
      <c r="AB234" s="52">
        <v>1</v>
      </c>
      <c r="AC234" s="52"/>
      <c r="AD234" s="52"/>
      <c r="AE234" s="49"/>
      <c r="AF234" s="48"/>
      <c r="AG234" s="249"/>
      <c r="AH234" s="48"/>
      <c r="AI234" s="109">
        <f t="shared" si="6"/>
        <v>1.5</v>
      </c>
      <c r="AJ234" s="112">
        <f t="shared" si="6"/>
        <v>1</v>
      </c>
    </row>
    <row r="235" spans="1:36" ht="12.75">
      <c r="A235" s="300">
        <f t="shared" si="7"/>
        <v>228</v>
      </c>
      <c r="B235" s="250"/>
      <c r="C235" s="307" t="s">
        <v>279</v>
      </c>
      <c r="D235" s="61" t="s">
        <v>14</v>
      </c>
      <c r="E235" s="61">
        <v>1106</v>
      </c>
      <c r="F235" s="43" t="s">
        <v>218</v>
      </c>
      <c r="G235" s="109"/>
      <c r="H235" s="116"/>
      <c r="I235" s="116"/>
      <c r="J235" s="116"/>
      <c r="K235" s="105">
        <v>1.5</v>
      </c>
      <c r="L235" s="108">
        <v>1</v>
      </c>
      <c r="M235" s="105"/>
      <c r="N235" s="108"/>
      <c r="O235" s="114"/>
      <c r="P235" s="108"/>
      <c r="Q235" s="114"/>
      <c r="R235" s="108"/>
      <c r="S235" s="108"/>
      <c r="T235" s="108"/>
      <c r="U235" s="108"/>
      <c r="V235" s="108"/>
      <c r="W235" s="108"/>
      <c r="X235" s="108"/>
      <c r="Y235" s="108"/>
      <c r="Z235" s="108"/>
      <c r="AA235" s="114"/>
      <c r="AB235" s="108"/>
      <c r="AC235" s="108"/>
      <c r="AD235" s="108"/>
      <c r="AE235" s="49"/>
      <c r="AF235" s="48"/>
      <c r="AG235" s="249"/>
      <c r="AH235" s="48"/>
      <c r="AI235" s="109">
        <f t="shared" si="6"/>
        <v>1.5</v>
      </c>
      <c r="AJ235" s="112">
        <f t="shared" si="6"/>
        <v>1</v>
      </c>
    </row>
    <row r="236" spans="1:36" ht="12.75">
      <c r="A236" s="300">
        <f t="shared" si="7"/>
        <v>229</v>
      </c>
      <c r="B236" s="250"/>
      <c r="C236" s="307" t="s">
        <v>278</v>
      </c>
      <c r="D236" s="61" t="s">
        <v>14</v>
      </c>
      <c r="E236" s="61">
        <v>1000</v>
      </c>
      <c r="F236" s="43" t="s">
        <v>240</v>
      </c>
      <c r="G236" s="109"/>
      <c r="H236" s="116"/>
      <c r="I236" s="116"/>
      <c r="J236" s="116"/>
      <c r="K236" s="105">
        <v>1.5</v>
      </c>
      <c r="L236" s="108">
        <v>1</v>
      </c>
      <c r="M236" s="105"/>
      <c r="N236" s="108"/>
      <c r="O236" s="114"/>
      <c r="P236" s="108"/>
      <c r="Q236" s="114"/>
      <c r="R236" s="108"/>
      <c r="S236" s="108"/>
      <c r="T236" s="108"/>
      <c r="U236" s="108"/>
      <c r="V236" s="108"/>
      <c r="W236" s="108"/>
      <c r="X236" s="108"/>
      <c r="Y236" s="108"/>
      <c r="Z236" s="108"/>
      <c r="AA236" s="114"/>
      <c r="AB236" s="108"/>
      <c r="AC236" s="108"/>
      <c r="AD236" s="108"/>
      <c r="AE236" s="49"/>
      <c r="AF236" s="48"/>
      <c r="AG236" s="249"/>
      <c r="AH236" s="48"/>
      <c r="AI236" s="109">
        <f t="shared" si="6"/>
        <v>1.5</v>
      </c>
      <c r="AJ236" s="112">
        <f t="shared" si="6"/>
        <v>1</v>
      </c>
    </row>
    <row r="237" spans="1:36" ht="12.75">
      <c r="A237" s="300">
        <f t="shared" si="7"/>
        <v>230</v>
      </c>
      <c r="B237" s="250"/>
      <c r="C237" s="307" t="s">
        <v>613</v>
      </c>
      <c r="D237" s="61" t="s">
        <v>14</v>
      </c>
      <c r="E237" s="61">
        <v>1345</v>
      </c>
      <c r="F237" s="43" t="s">
        <v>148</v>
      </c>
      <c r="G237" s="49"/>
      <c r="H237" s="48"/>
      <c r="I237" s="48"/>
      <c r="J237" s="48"/>
      <c r="K237" s="49"/>
      <c r="L237" s="48"/>
      <c r="M237" s="48"/>
      <c r="N237" s="48"/>
      <c r="O237" s="50"/>
      <c r="P237" s="48"/>
      <c r="Q237" s="49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9"/>
      <c r="AF237" s="48"/>
      <c r="AG237" s="287">
        <v>1.5</v>
      </c>
      <c r="AH237" s="52">
        <v>1</v>
      </c>
      <c r="AI237" s="250">
        <f t="shared" si="6"/>
        <v>1.5</v>
      </c>
      <c r="AJ237" s="52">
        <f t="shared" si="6"/>
        <v>1</v>
      </c>
    </row>
    <row r="238" spans="1:36" ht="12.75">
      <c r="A238" s="300">
        <f t="shared" si="7"/>
        <v>231</v>
      </c>
      <c r="B238" s="250"/>
      <c r="C238" s="307" t="s">
        <v>282</v>
      </c>
      <c r="D238" s="61" t="s">
        <v>14</v>
      </c>
      <c r="E238" s="61">
        <v>1032</v>
      </c>
      <c r="F238" s="43" t="s">
        <v>251</v>
      </c>
      <c r="G238" s="109"/>
      <c r="H238" s="116"/>
      <c r="I238" s="116"/>
      <c r="J238" s="116"/>
      <c r="K238" s="105">
        <v>1</v>
      </c>
      <c r="L238" s="108">
        <v>1</v>
      </c>
      <c r="M238" s="105"/>
      <c r="N238" s="108"/>
      <c r="O238" s="114"/>
      <c r="P238" s="108"/>
      <c r="Q238" s="114"/>
      <c r="R238" s="108"/>
      <c r="S238" s="108"/>
      <c r="T238" s="108"/>
      <c r="U238" s="108"/>
      <c r="V238" s="108"/>
      <c r="W238" s="108"/>
      <c r="X238" s="108"/>
      <c r="Y238" s="108"/>
      <c r="Z238" s="108"/>
      <c r="AA238" s="114"/>
      <c r="AB238" s="108"/>
      <c r="AC238" s="108"/>
      <c r="AD238" s="108"/>
      <c r="AE238" s="49"/>
      <c r="AF238" s="48"/>
      <c r="AG238" s="249"/>
      <c r="AH238" s="48"/>
      <c r="AI238" s="109">
        <f t="shared" si="6"/>
        <v>1</v>
      </c>
      <c r="AJ238" s="112">
        <f t="shared" si="6"/>
        <v>1</v>
      </c>
    </row>
    <row r="239" spans="1:36" ht="12.75">
      <c r="A239" s="300">
        <f t="shared" si="7"/>
        <v>232</v>
      </c>
      <c r="B239" s="250"/>
      <c r="C239" s="307" t="s">
        <v>456</v>
      </c>
      <c r="D239" s="61" t="s">
        <v>14</v>
      </c>
      <c r="E239" s="61">
        <v>1500</v>
      </c>
      <c r="F239" s="43" t="s">
        <v>454</v>
      </c>
      <c r="G239" s="49"/>
      <c r="H239" s="48"/>
      <c r="I239" s="48"/>
      <c r="J239" s="48"/>
      <c r="K239" s="49"/>
      <c r="L239" s="48"/>
      <c r="M239" s="48"/>
      <c r="N239" s="48"/>
      <c r="O239" s="50"/>
      <c r="P239" s="48"/>
      <c r="Q239" s="49"/>
      <c r="R239" s="48"/>
      <c r="S239" s="48"/>
      <c r="T239" s="48"/>
      <c r="U239" s="48"/>
      <c r="V239" s="48"/>
      <c r="W239" s="109">
        <v>1</v>
      </c>
      <c r="X239" s="112">
        <v>1</v>
      </c>
      <c r="Y239" s="48"/>
      <c r="Z239" s="48"/>
      <c r="AA239" s="49"/>
      <c r="AB239" s="48"/>
      <c r="AC239" s="48"/>
      <c r="AD239" s="48"/>
      <c r="AE239" s="49"/>
      <c r="AF239" s="48"/>
      <c r="AG239" s="249"/>
      <c r="AH239" s="48"/>
      <c r="AI239" s="109">
        <f t="shared" si="6"/>
        <v>1</v>
      </c>
      <c r="AJ239" s="112">
        <f t="shared" si="6"/>
        <v>1</v>
      </c>
    </row>
    <row r="240" spans="1:36" ht="12.75">
      <c r="A240" s="300">
        <f t="shared" si="7"/>
        <v>233</v>
      </c>
      <c r="B240" s="250"/>
      <c r="C240" s="308" t="s">
        <v>398</v>
      </c>
      <c r="D240" s="63" t="s">
        <v>14</v>
      </c>
      <c r="E240" s="63">
        <v>1050</v>
      </c>
      <c r="F240" s="54" t="s">
        <v>392</v>
      </c>
      <c r="G240" s="109"/>
      <c r="H240" s="115"/>
      <c r="I240" s="115"/>
      <c r="J240" s="115"/>
      <c r="K240" s="109"/>
      <c r="L240" s="115"/>
      <c r="M240" s="115"/>
      <c r="N240" s="115"/>
      <c r="O240" s="109"/>
      <c r="P240" s="115"/>
      <c r="Q240" s="101">
        <v>1</v>
      </c>
      <c r="R240" s="108">
        <v>1</v>
      </c>
      <c r="S240" s="108"/>
      <c r="T240" s="108"/>
      <c r="U240" s="108"/>
      <c r="V240" s="108"/>
      <c r="W240" s="108"/>
      <c r="X240" s="108"/>
      <c r="Y240" s="108"/>
      <c r="Z240" s="108"/>
      <c r="AA240" s="114"/>
      <c r="AB240" s="108"/>
      <c r="AC240" s="108"/>
      <c r="AD240" s="108"/>
      <c r="AE240" s="49"/>
      <c r="AF240" s="48"/>
      <c r="AG240" s="249"/>
      <c r="AH240" s="48"/>
      <c r="AI240" s="109">
        <f t="shared" si="6"/>
        <v>1</v>
      </c>
      <c r="AJ240" s="112">
        <f t="shared" si="6"/>
        <v>1</v>
      </c>
    </row>
    <row r="241" spans="1:36" ht="12.75">
      <c r="A241" s="300">
        <f t="shared" si="7"/>
        <v>234</v>
      </c>
      <c r="B241" s="250"/>
      <c r="C241" s="307" t="s">
        <v>435</v>
      </c>
      <c r="D241" s="61" t="s">
        <v>14</v>
      </c>
      <c r="E241" s="61">
        <v>1500</v>
      </c>
      <c r="F241" s="43" t="s">
        <v>436</v>
      </c>
      <c r="G241" s="49"/>
      <c r="H241" s="48"/>
      <c r="I241" s="48"/>
      <c r="J241" s="48"/>
      <c r="K241" s="49"/>
      <c r="L241" s="48"/>
      <c r="M241" s="48"/>
      <c r="N241" s="48"/>
      <c r="O241" s="50"/>
      <c r="P241" s="48"/>
      <c r="Q241" s="49"/>
      <c r="R241" s="48"/>
      <c r="S241" s="109">
        <v>1</v>
      </c>
      <c r="T241" s="112">
        <v>1</v>
      </c>
      <c r="U241" s="48"/>
      <c r="V241" s="48"/>
      <c r="W241" s="48"/>
      <c r="X241" s="48"/>
      <c r="Y241" s="48"/>
      <c r="Z241" s="48"/>
      <c r="AA241" s="49"/>
      <c r="AB241" s="48"/>
      <c r="AC241" s="48"/>
      <c r="AD241" s="48"/>
      <c r="AE241" s="49"/>
      <c r="AF241" s="48"/>
      <c r="AG241" s="249"/>
      <c r="AH241" s="48"/>
      <c r="AI241" s="109">
        <f t="shared" si="6"/>
        <v>1</v>
      </c>
      <c r="AJ241" s="112">
        <f t="shared" si="6"/>
        <v>1</v>
      </c>
    </row>
    <row r="242" spans="1:36" ht="12.75">
      <c r="A242" s="300">
        <f t="shared" si="7"/>
        <v>235</v>
      </c>
      <c r="B242" s="250"/>
      <c r="C242" s="307" t="s">
        <v>317</v>
      </c>
      <c r="D242" s="61" t="s">
        <v>14</v>
      </c>
      <c r="E242" s="61">
        <v>1460</v>
      </c>
      <c r="F242" s="43" t="s">
        <v>53</v>
      </c>
      <c r="G242" s="109"/>
      <c r="H242" s="115"/>
      <c r="I242" s="115"/>
      <c r="J242" s="115"/>
      <c r="K242" s="109"/>
      <c r="L242" s="115"/>
      <c r="M242" s="109">
        <v>1</v>
      </c>
      <c r="N242" s="108">
        <v>1</v>
      </c>
      <c r="O242" s="114"/>
      <c r="P242" s="108"/>
      <c r="Q242" s="114"/>
      <c r="R242" s="108"/>
      <c r="S242" s="108"/>
      <c r="T242" s="108"/>
      <c r="U242" s="108"/>
      <c r="V242" s="108"/>
      <c r="W242" s="108"/>
      <c r="X242" s="108"/>
      <c r="Y242" s="108"/>
      <c r="Z242" s="108"/>
      <c r="AA242" s="114"/>
      <c r="AB242" s="108"/>
      <c r="AC242" s="108"/>
      <c r="AD242" s="108"/>
      <c r="AE242" s="49"/>
      <c r="AF242" s="48"/>
      <c r="AG242" s="249"/>
      <c r="AH242" s="48"/>
      <c r="AI242" s="109">
        <f t="shared" si="6"/>
        <v>1</v>
      </c>
      <c r="AJ242" s="112">
        <f t="shared" si="6"/>
        <v>1</v>
      </c>
    </row>
    <row r="243" spans="1:36" ht="12.75">
      <c r="A243" s="300">
        <f t="shared" si="7"/>
        <v>236</v>
      </c>
      <c r="B243" s="250"/>
      <c r="C243" s="307" t="s">
        <v>107</v>
      </c>
      <c r="D243" s="61" t="s">
        <v>14</v>
      </c>
      <c r="E243" s="61">
        <v>1150</v>
      </c>
      <c r="F243" s="43" t="s">
        <v>86</v>
      </c>
      <c r="G243" s="105">
        <v>1</v>
      </c>
      <c r="H243" s="106">
        <v>1</v>
      </c>
      <c r="I243" s="115"/>
      <c r="J243" s="115"/>
      <c r="K243" s="109"/>
      <c r="L243" s="115"/>
      <c r="M243" s="109"/>
      <c r="N243" s="115"/>
      <c r="O243" s="109"/>
      <c r="P243" s="115"/>
      <c r="Q243" s="109"/>
      <c r="R243" s="115"/>
      <c r="S243" s="115"/>
      <c r="T243" s="115"/>
      <c r="U243" s="115"/>
      <c r="V243" s="115"/>
      <c r="W243" s="115"/>
      <c r="X243" s="115"/>
      <c r="Y243" s="115"/>
      <c r="Z243" s="115"/>
      <c r="AA243" s="109"/>
      <c r="AB243" s="115"/>
      <c r="AC243" s="115"/>
      <c r="AD243" s="115"/>
      <c r="AE243" s="49"/>
      <c r="AF243" s="48"/>
      <c r="AG243" s="249"/>
      <c r="AH243" s="48"/>
      <c r="AI243" s="109">
        <f t="shared" si="6"/>
        <v>1</v>
      </c>
      <c r="AJ243" s="112">
        <f t="shared" si="6"/>
        <v>1</v>
      </c>
    </row>
    <row r="244" spans="1:36" ht="12.75">
      <c r="A244" s="300">
        <f t="shared" si="7"/>
        <v>237</v>
      </c>
      <c r="B244" s="250"/>
      <c r="C244" s="307" t="s">
        <v>281</v>
      </c>
      <c r="D244" s="61" t="s">
        <v>14</v>
      </c>
      <c r="E244" s="61">
        <v>1006</v>
      </c>
      <c r="F244" s="43" t="s">
        <v>240</v>
      </c>
      <c r="G244" s="109"/>
      <c r="H244" s="116"/>
      <c r="I244" s="116"/>
      <c r="J244" s="116"/>
      <c r="K244" s="105">
        <v>1</v>
      </c>
      <c r="L244" s="108">
        <v>1</v>
      </c>
      <c r="M244" s="105"/>
      <c r="N244" s="108"/>
      <c r="O244" s="114"/>
      <c r="P244" s="108"/>
      <c r="Q244" s="114"/>
      <c r="R244" s="108"/>
      <c r="S244" s="108"/>
      <c r="T244" s="108"/>
      <c r="U244" s="108"/>
      <c r="V244" s="108"/>
      <c r="W244" s="108"/>
      <c r="X244" s="108"/>
      <c r="Y244" s="108"/>
      <c r="Z244" s="108"/>
      <c r="AA244" s="114"/>
      <c r="AB244" s="108"/>
      <c r="AC244" s="108"/>
      <c r="AD244" s="108"/>
      <c r="AE244" s="49"/>
      <c r="AF244" s="48"/>
      <c r="AG244" s="249"/>
      <c r="AH244" s="48"/>
      <c r="AI244" s="109">
        <f t="shared" si="6"/>
        <v>1</v>
      </c>
      <c r="AJ244" s="112">
        <f t="shared" si="6"/>
        <v>1</v>
      </c>
    </row>
    <row r="245" spans="1:36" ht="12.75">
      <c r="A245" s="300">
        <f t="shared" si="7"/>
        <v>238</v>
      </c>
      <c r="B245" s="250"/>
      <c r="C245" s="307" t="s">
        <v>280</v>
      </c>
      <c r="D245" s="61" t="s">
        <v>14</v>
      </c>
      <c r="E245" s="61">
        <v>1044</v>
      </c>
      <c r="F245" s="43" t="s">
        <v>240</v>
      </c>
      <c r="G245" s="109"/>
      <c r="H245" s="116"/>
      <c r="I245" s="116"/>
      <c r="J245" s="116"/>
      <c r="K245" s="105">
        <v>1</v>
      </c>
      <c r="L245" s="108">
        <v>1</v>
      </c>
      <c r="M245" s="105"/>
      <c r="N245" s="108"/>
      <c r="O245" s="114"/>
      <c r="P245" s="108"/>
      <c r="Q245" s="114"/>
      <c r="R245" s="108"/>
      <c r="S245" s="108"/>
      <c r="T245" s="108"/>
      <c r="U245" s="108"/>
      <c r="V245" s="108"/>
      <c r="W245" s="108"/>
      <c r="X245" s="108"/>
      <c r="Y245" s="108"/>
      <c r="Z245" s="108"/>
      <c r="AA245" s="114"/>
      <c r="AB245" s="108"/>
      <c r="AC245" s="108"/>
      <c r="AD245" s="108"/>
      <c r="AE245" s="49"/>
      <c r="AF245" s="48"/>
      <c r="AG245" s="249"/>
      <c r="AH245" s="48"/>
      <c r="AI245" s="109">
        <f t="shared" si="6"/>
        <v>1</v>
      </c>
      <c r="AJ245" s="112">
        <f t="shared" si="6"/>
        <v>1</v>
      </c>
    </row>
    <row r="246" spans="1:36" ht="12.75">
      <c r="A246" s="300">
        <f t="shared" si="7"/>
        <v>239</v>
      </c>
      <c r="B246" s="250"/>
      <c r="C246" s="307" t="s">
        <v>522</v>
      </c>
      <c r="D246" s="61" t="s">
        <v>14</v>
      </c>
      <c r="E246" s="61">
        <v>1100</v>
      </c>
      <c r="F246" s="43" t="s">
        <v>392</v>
      </c>
      <c r="G246" s="49"/>
      <c r="H246" s="48"/>
      <c r="I246" s="48"/>
      <c r="J246" s="48"/>
      <c r="K246" s="49"/>
      <c r="L246" s="48"/>
      <c r="M246" s="48"/>
      <c r="N246" s="48"/>
      <c r="O246" s="50"/>
      <c r="P246" s="48"/>
      <c r="Q246" s="49"/>
      <c r="R246" s="48"/>
      <c r="S246" s="48"/>
      <c r="T246" s="48"/>
      <c r="U246" s="48"/>
      <c r="V246" s="48"/>
      <c r="W246" s="48"/>
      <c r="X246" s="48"/>
      <c r="Y246" s="48"/>
      <c r="Z246" s="48"/>
      <c r="AA246" s="40">
        <v>1</v>
      </c>
      <c r="AB246" s="52">
        <v>1</v>
      </c>
      <c r="AC246" s="52"/>
      <c r="AD246" s="52"/>
      <c r="AE246" s="49"/>
      <c r="AF246" s="48"/>
      <c r="AG246" s="249"/>
      <c r="AH246" s="48"/>
      <c r="AI246" s="109">
        <f t="shared" si="6"/>
        <v>1</v>
      </c>
      <c r="AJ246" s="112">
        <f t="shared" si="6"/>
        <v>1</v>
      </c>
    </row>
    <row r="247" spans="1:36" ht="12.75">
      <c r="A247" s="300">
        <f t="shared" si="7"/>
        <v>240</v>
      </c>
      <c r="B247" s="250"/>
      <c r="C247" s="308" t="s">
        <v>200</v>
      </c>
      <c r="D247" s="63" t="s">
        <v>14</v>
      </c>
      <c r="E247" s="63">
        <v>1150</v>
      </c>
      <c r="F247" s="54" t="s">
        <v>150</v>
      </c>
      <c r="G247" s="109"/>
      <c r="H247" s="115"/>
      <c r="I247" s="55">
        <v>1</v>
      </c>
      <c r="J247" s="107">
        <v>1</v>
      </c>
      <c r="K247" s="109"/>
      <c r="L247" s="115"/>
      <c r="M247" s="109"/>
      <c r="N247" s="115"/>
      <c r="O247" s="109"/>
      <c r="P247" s="115"/>
      <c r="Q247" s="109"/>
      <c r="R247" s="115"/>
      <c r="S247" s="115"/>
      <c r="T247" s="115"/>
      <c r="U247" s="115"/>
      <c r="V247" s="115"/>
      <c r="W247" s="115"/>
      <c r="X247" s="115"/>
      <c r="Y247" s="115"/>
      <c r="Z247" s="115"/>
      <c r="AA247" s="109"/>
      <c r="AB247" s="115"/>
      <c r="AC247" s="115"/>
      <c r="AD247" s="115"/>
      <c r="AE247" s="49"/>
      <c r="AF247" s="48"/>
      <c r="AG247" s="249"/>
      <c r="AH247" s="48"/>
      <c r="AI247" s="109">
        <f t="shared" si="6"/>
        <v>1</v>
      </c>
      <c r="AJ247" s="112">
        <f t="shared" si="6"/>
        <v>1</v>
      </c>
    </row>
    <row r="248" spans="1:36" ht="12.75">
      <c r="A248" s="300">
        <f t="shared" si="7"/>
        <v>241</v>
      </c>
      <c r="B248" s="250"/>
      <c r="C248" s="307" t="s">
        <v>108</v>
      </c>
      <c r="D248" s="61" t="s">
        <v>14</v>
      </c>
      <c r="E248" s="61">
        <v>1150</v>
      </c>
      <c r="F248" s="43" t="s">
        <v>86</v>
      </c>
      <c r="G248" s="105">
        <v>1</v>
      </c>
      <c r="H248" s="106">
        <v>1</v>
      </c>
      <c r="I248" s="115"/>
      <c r="J248" s="115"/>
      <c r="K248" s="109"/>
      <c r="L248" s="115"/>
      <c r="M248" s="109"/>
      <c r="N248" s="115"/>
      <c r="O248" s="109"/>
      <c r="P248" s="115"/>
      <c r="Q248" s="109"/>
      <c r="R248" s="115"/>
      <c r="S248" s="115"/>
      <c r="T248" s="115"/>
      <c r="U248" s="115"/>
      <c r="V248" s="115"/>
      <c r="W248" s="115"/>
      <c r="X248" s="115"/>
      <c r="Y248" s="115"/>
      <c r="Z248" s="115"/>
      <c r="AA248" s="109"/>
      <c r="AB248" s="115"/>
      <c r="AC248" s="115"/>
      <c r="AD248" s="115"/>
      <c r="AE248" s="49"/>
      <c r="AF248" s="48"/>
      <c r="AG248" s="249"/>
      <c r="AH248" s="48"/>
      <c r="AI248" s="109">
        <f t="shared" si="6"/>
        <v>1</v>
      </c>
      <c r="AJ248" s="112">
        <f t="shared" si="6"/>
        <v>1</v>
      </c>
    </row>
    <row r="249" spans="1:36" ht="12.75">
      <c r="A249" s="300">
        <f t="shared" si="7"/>
        <v>242</v>
      </c>
      <c r="B249" s="250"/>
      <c r="C249" s="307" t="s">
        <v>283</v>
      </c>
      <c r="D249" s="61" t="s">
        <v>14</v>
      </c>
      <c r="E249" s="61">
        <v>1100</v>
      </c>
      <c r="F249" s="43" t="s">
        <v>240</v>
      </c>
      <c r="G249" s="109"/>
      <c r="H249" s="116"/>
      <c r="I249" s="116"/>
      <c r="J249" s="116"/>
      <c r="K249" s="105">
        <v>1</v>
      </c>
      <c r="L249" s="108">
        <v>1</v>
      </c>
      <c r="M249" s="105"/>
      <c r="N249" s="108"/>
      <c r="O249" s="114"/>
      <c r="P249" s="108"/>
      <c r="Q249" s="114"/>
      <c r="R249" s="108"/>
      <c r="S249" s="108"/>
      <c r="T249" s="108"/>
      <c r="U249" s="108"/>
      <c r="V249" s="108"/>
      <c r="W249" s="108"/>
      <c r="X249" s="108"/>
      <c r="Y249" s="108"/>
      <c r="Z249" s="108"/>
      <c r="AA249" s="114"/>
      <c r="AB249" s="108"/>
      <c r="AC249" s="108"/>
      <c r="AD249" s="108"/>
      <c r="AE249" s="49"/>
      <c r="AF249" s="48"/>
      <c r="AG249" s="249"/>
      <c r="AH249" s="48"/>
      <c r="AI249" s="109">
        <f t="shared" si="6"/>
        <v>1</v>
      </c>
      <c r="AJ249" s="112">
        <f t="shared" si="6"/>
        <v>1</v>
      </c>
    </row>
    <row r="250" spans="1:36" ht="12.75">
      <c r="A250" s="300">
        <f t="shared" si="7"/>
        <v>243</v>
      </c>
      <c r="B250" s="250"/>
      <c r="C250" s="307" t="s">
        <v>614</v>
      </c>
      <c r="D250" s="61" t="s">
        <v>14</v>
      </c>
      <c r="E250" s="61">
        <v>1039</v>
      </c>
      <c r="F250" s="43" t="s">
        <v>159</v>
      </c>
      <c r="G250" s="49"/>
      <c r="H250" s="48"/>
      <c r="I250" s="48"/>
      <c r="J250" s="48"/>
      <c r="K250" s="49"/>
      <c r="L250" s="48"/>
      <c r="M250" s="48"/>
      <c r="N250" s="48"/>
      <c r="O250" s="50"/>
      <c r="P250" s="48"/>
      <c r="Q250" s="49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9"/>
      <c r="AF250" s="48"/>
      <c r="AG250" s="287">
        <v>1</v>
      </c>
      <c r="AH250" s="52">
        <v>1</v>
      </c>
      <c r="AI250" s="250">
        <f t="shared" si="6"/>
        <v>1</v>
      </c>
      <c r="AJ250" s="52">
        <f t="shared" si="6"/>
        <v>1</v>
      </c>
    </row>
    <row r="251" spans="1:36" ht="12.75">
      <c r="A251" s="300">
        <f t="shared" si="7"/>
        <v>244</v>
      </c>
      <c r="B251" s="250"/>
      <c r="C251" s="307" t="s">
        <v>615</v>
      </c>
      <c r="D251" s="61" t="s">
        <v>14</v>
      </c>
      <c r="E251" s="61">
        <v>1150</v>
      </c>
      <c r="F251" s="43" t="s">
        <v>616</v>
      </c>
      <c r="G251" s="49"/>
      <c r="H251" s="48"/>
      <c r="I251" s="48"/>
      <c r="J251" s="48"/>
      <c r="K251" s="49"/>
      <c r="L251" s="48"/>
      <c r="M251" s="48"/>
      <c r="N251" s="48"/>
      <c r="O251" s="50"/>
      <c r="P251" s="48"/>
      <c r="Q251" s="49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9"/>
      <c r="AF251" s="48"/>
      <c r="AG251" s="287">
        <v>1</v>
      </c>
      <c r="AH251" s="52">
        <v>1</v>
      </c>
      <c r="AI251" s="250">
        <f t="shared" si="6"/>
        <v>1</v>
      </c>
      <c r="AJ251" s="52">
        <f t="shared" si="6"/>
        <v>1</v>
      </c>
    </row>
    <row r="252" spans="1:36" ht="12.75">
      <c r="A252" s="300">
        <f t="shared" si="7"/>
        <v>245</v>
      </c>
      <c r="B252" s="250"/>
      <c r="C252" s="307" t="s">
        <v>523</v>
      </c>
      <c r="D252" s="61" t="s">
        <v>14</v>
      </c>
      <c r="E252" s="61">
        <v>1100</v>
      </c>
      <c r="F252" s="43" t="s">
        <v>392</v>
      </c>
      <c r="G252" s="49"/>
      <c r="H252" s="48"/>
      <c r="I252" s="48"/>
      <c r="J252" s="48"/>
      <c r="K252" s="49"/>
      <c r="L252" s="48"/>
      <c r="M252" s="48"/>
      <c r="N252" s="48"/>
      <c r="O252" s="50"/>
      <c r="P252" s="48"/>
      <c r="Q252" s="49"/>
      <c r="R252" s="48"/>
      <c r="S252" s="48"/>
      <c r="T252" s="48"/>
      <c r="U252" s="48"/>
      <c r="V252" s="48"/>
      <c r="W252" s="48"/>
      <c r="X252" s="48"/>
      <c r="Y252" s="48"/>
      <c r="Z252" s="48"/>
      <c r="AA252" s="40">
        <v>0.5</v>
      </c>
      <c r="AB252" s="52">
        <v>1</v>
      </c>
      <c r="AC252" s="52"/>
      <c r="AD252" s="52"/>
      <c r="AE252" s="49"/>
      <c r="AF252" s="48"/>
      <c r="AG252" s="249"/>
      <c r="AH252" s="48"/>
      <c r="AI252" s="109">
        <f t="shared" si="6"/>
        <v>0.5</v>
      </c>
      <c r="AJ252" s="112">
        <f t="shared" si="6"/>
        <v>1</v>
      </c>
    </row>
    <row r="253" spans="1:36" ht="12.75">
      <c r="A253" s="300">
        <f t="shared" si="7"/>
        <v>246</v>
      </c>
      <c r="B253" s="250"/>
      <c r="C253" s="308" t="s">
        <v>369</v>
      </c>
      <c r="D253" s="63" t="s">
        <v>14</v>
      </c>
      <c r="E253" s="63">
        <v>1200</v>
      </c>
      <c r="F253" s="54" t="s">
        <v>20</v>
      </c>
      <c r="G253" s="109"/>
      <c r="H253" s="115"/>
      <c r="I253" s="115"/>
      <c r="J253" s="115"/>
      <c r="K253" s="109"/>
      <c r="L253" s="115"/>
      <c r="M253" s="115"/>
      <c r="N253" s="115"/>
      <c r="O253" s="109">
        <v>0.5</v>
      </c>
      <c r="P253" s="108">
        <v>1</v>
      </c>
      <c r="Q253" s="109"/>
      <c r="R253" s="115"/>
      <c r="S253" s="115"/>
      <c r="T253" s="115"/>
      <c r="U253" s="115"/>
      <c r="V253" s="115"/>
      <c r="W253" s="115"/>
      <c r="X253" s="115"/>
      <c r="Y253" s="115"/>
      <c r="Z253" s="115"/>
      <c r="AA253" s="109"/>
      <c r="AB253" s="115"/>
      <c r="AC253" s="115"/>
      <c r="AD253" s="115"/>
      <c r="AE253" s="49"/>
      <c r="AF253" s="48"/>
      <c r="AG253" s="249"/>
      <c r="AH253" s="48"/>
      <c r="AI253" s="109">
        <f t="shared" si="6"/>
        <v>0.5</v>
      </c>
      <c r="AJ253" s="112">
        <f t="shared" si="6"/>
        <v>1</v>
      </c>
    </row>
    <row r="254" spans="1:36" ht="12.75">
      <c r="A254" s="300">
        <f t="shared" si="7"/>
        <v>247</v>
      </c>
      <c r="B254" s="250"/>
      <c r="C254" s="307" t="s">
        <v>437</v>
      </c>
      <c r="D254" s="61" t="s">
        <v>14</v>
      </c>
      <c r="E254" s="61">
        <v>1500</v>
      </c>
      <c r="F254" s="43" t="s">
        <v>438</v>
      </c>
      <c r="G254" s="49"/>
      <c r="H254" s="48"/>
      <c r="I254" s="48"/>
      <c r="J254" s="48"/>
      <c r="K254" s="49"/>
      <c r="L254" s="48"/>
      <c r="M254" s="48"/>
      <c r="N254" s="48"/>
      <c r="O254" s="50"/>
      <c r="P254" s="48"/>
      <c r="Q254" s="49"/>
      <c r="R254" s="48"/>
      <c r="S254" s="109">
        <v>0</v>
      </c>
      <c r="T254" s="112">
        <v>1</v>
      </c>
      <c r="U254" s="48"/>
      <c r="V254" s="48"/>
      <c r="W254" s="48"/>
      <c r="X254" s="48"/>
      <c r="Y254" s="48"/>
      <c r="Z254" s="48"/>
      <c r="AA254" s="49"/>
      <c r="AB254" s="48"/>
      <c r="AC254" s="48"/>
      <c r="AD254" s="48"/>
      <c r="AE254" s="49"/>
      <c r="AF254" s="48"/>
      <c r="AG254" s="249"/>
      <c r="AH254" s="48"/>
      <c r="AI254" s="109">
        <f t="shared" si="6"/>
        <v>0</v>
      </c>
      <c r="AJ254" s="112">
        <f t="shared" si="6"/>
        <v>1</v>
      </c>
    </row>
    <row r="255" spans="1:36" ht="12.75">
      <c r="A255" s="300">
        <f t="shared" si="7"/>
        <v>248</v>
      </c>
      <c r="B255" s="250"/>
      <c r="C255" s="308" t="s">
        <v>203</v>
      </c>
      <c r="D255" s="61" t="s">
        <v>14</v>
      </c>
      <c r="E255" s="61">
        <v>1500</v>
      </c>
      <c r="F255" s="54" t="s">
        <v>192</v>
      </c>
      <c r="G255" s="109"/>
      <c r="H255" s="115"/>
      <c r="I255" s="55">
        <v>0</v>
      </c>
      <c r="J255" s="107">
        <v>1</v>
      </c>
      <c r="K255" s="109"/>
      <c r="L255" s="115"/>
      <c r="M255" s="109"/>
      <c r="N255" s="115"/>
      <c r="O255" s="109"/>
      <c r="P255" s="115"/>
      <c r="Q255" s="109"/>
      <c r="R255" s="115"/>
      <c r="S255" s="115"/>
      <c r="T255" s="115"/>
      <c r="U255" s="115"/>
      <c r="V255" s="115"/>
      <c r="W255" s="115"/>
      <c r="X255" s="115"/>
      <c r="Y255" s="115"/>
      <c r="Z255" s="115"/>
      <c r="AA255" s="109"/>
      <c r="AB255" s="115"/>
      <c r="AC255" s="115"/>
      <c r="AD255" s="115"/>
      <c r="AE255" s="49"/>
      <c r="AF255" s="48"/>
      <c r="AG255" s="249"/>
      <c r="AH255" s="48"/>
      <c r="AI255" s="109">
        <f t="shared" si="6"/>
        <v>0</v>
      </c>
      <c r="AJ255" s="112">
        <f t="shared" si="6"/>
        <v>1</v>
      </c>
    </row>
    <row r="256" spans="1:36" ht="12.75">
      <c r="A256" s="300">
        <f t="shared" si="7"/>
        <v>249</v>
      </c>
      <c r="B256" s="250"/>
      <c r="C256" s="307" t="s">
        <v>457</v>
      </c>
      <c r="D256" s="61" t="s">
        <v>14</v>
      </c>
      <c r="E256" s="61">
        <v>1500</v>
      </c>
      <c r="F256" s="43" t="s">
        <v>454</v>
      </c>
      <c r="G256" s="49"/>
      <c r="H256" s="48"/>
      <c r="I256" s="48"/>
      <c r="J256" s="48"/>
      <c r="K256" s="49"/>
      <c r="L256" s="48"/>
      <c r="M256" s="48"/>
      <c r="N256" s="48"/>
      <c r="O256" s="50"/>
      <c r="P256" s="48"/>
      <c r="Q256" s="49"/>
      <c r="R256" s="48"/>
      <c r="S256" s="48"/>
      <c r="T256" s="48"/>
      <c r="U256" s="48"/>
      <c r="V256" s="48"/>
      <c r="W256" s="109">
        <v>0</v>
      </c>
      <c r="X256" s="112">
        <v>1</v>
      </c>
      <c r="Y256" s="48"/>
      <c r="Z256" s="48"/>
      <c r="AA256" s="49"/>
      <c r="AB256" s="48"/>
      <c r="AC256" s="48"/>
      <c r="AD256" s="48"/>
      <c r="AE256" s="49"/>
      <c r="AF256" s="48"/>
      <c r="AG256" s="249"/>
      <c r="AH256" s="48"/>
      <c r="AI256" s="109">
        <f t="shared" si="6"/>
        <v>0</v>
      </c>
      <c r="AJ256" s="112">
        <f t="shared" si="6"/>
        <v>1</v>
      </c>
    </row>
    <row r="257" spans="1:36" ht="12.75">
      <c r="A257" s="300">
        <f t="shared" si="7"/>
        <v>250</v>
      </c>
      <c r="B257" s="250"/>
      <c r="C257" s="307" t="s">
        <v>477</v>
      </c>
      <c r="D257" s="61" t="s">
        <v>14</v>
      </c>
      <c r="E257" s="61">
        <v>1592</v>
      </c>
      <c r="F257" s="43" t="s">
        <v>153</v>
      </c>
      <c r="G257" s="49"/>
      <c r="H257" s="48"/>
      <c r="I257" s="48"/>
      <c r="J257" s="48"/>
      <c r="K257" s="49"/>
      <c r="L257" s="48"/>
      <c r="M257" s="48"/>
      <c r="N257" s="48"/>
      <c r="O257" s="50"/>
      <c r="P257" s="48"/>
      <c r="Q257" s="49"/>
      <c r="R257" s="48"/>
      <c r="S257" s="48"/>
      <c r="T257" s="48"/>
      <c r="U257" s="48"/>
      <c r="V257" s="48"/>
      <c r="W257" s="48"/>
      <c r="X257" s="48"/>
      <c r="Y257" s="109">
        <v>0</v>
      </c>
      <c r="Z257" s="112">
        <v>1</v>
      </c>
      <c r="AA257" s="114"/>
      <c r="AB257" s="112"/>
      <c r="AC257" s="112"/>
      <c r="AD257" s="112"/>
      <c r="AE257" s="49"/>
      <c r="AF257" s="48"/>
      <c r="AG257" s="249"/>
      <c r="AH257" s="48"/>
      <c r="AI257" s="109">
        <f t="shared" si="6"/>
        <v>0</v>
      </c>
      <c r="AJ257" s="112">
        <f t="shared" si="6"/>
        <v>1</v>
      </c>
    </row>
    <row r="258" spans="1:36" ht="12.75">
      <c r="A258" s="300">
        <f t="shared" si="7"/>
        <v>251</v>
      </c>
      <c r="B258" s="250"/>
      <c r="C258" s="307" t="s">
        <v>110</v>
      </c>
      <c r="D258" s="61" t="s">
        <v>14</v>
      </c>
      <c r="E258" s="61">
        <v>1200</v>
      </c>
      <c r="F258" s="43" t="s">
        <v>78</v>
      </c>
      <c r="G258" s="105">
        <v>0</v>
      </c>
      <c r="H258" s="106">
        <v>1</v>
      </c>
      <c r="I258" s="115"/>
      <c r="J258" s="115"/>
      <c r="K258" s="109"/>
      <c r="L258" s="115"/>
      <c r="M258" s="109"/>
      <c r="N258" s="115"/>
      <c r="O258" s="109"/>
      <c r="P258" s="115"/>
      <c r="Q258" s="109"/>
      <c r="R258" s="115"/>
      <c r="S258" s="115"/>
      <c r="T258" s="115"/>
      <c r="U258" s="115"/>
      <c r="V258" s="115"/>
      <c r="W258" s="115"/>
      <c r="X258" s="115"/>
      <c r="Y258" s="115"/>
      <c r="Z258" s="115"/>
      <c r="AA258" s="109"/>
      <c r="AB258" s="115"/>
      <c r="AC258" s="115"/>
      <c r="AD258" s="115"/>
      <c r="AE258" s="49"/>
      <c r="AF258" s="48"/>
      <c r="AG258" s="249"/>
      <c r="AH258" s="48"/>
      <c r="AI258" s="109">
        <f t="shared" si="6"/>
        <v>0</v>
      </c>
      <c r="AJ258" s="112">
        <f t="shared" si="6"/>
        <v>1</v>
      </c>
    </row>
    <row r="259" spans="1:36" ht="12.75">
      <c r="A259" s="300">
        <f t="shared" si="7"/>
        <v>252</v>
      </c>
      <c r="B259" s="250"/>
      <c r="C259" s="307" t="s">
        <v>318</v>
      </c>
      <c r="D259" s="61" t="s">
        <v>14</v>
      </c>
      <c r="E259" s="61">
        <v>1670</v>
      </c>
      <c r="F259" s="43" t="s">
        <v>86</v>
      </c>
      <c r="G259" s="109"/>
      <c r="H259" s="115"/>
      <c r="I259" s="115"/>
      <c r="J259" s="115"/>
      <c r="K259" s="109"/>
      <c r="L259" s="115"/>
      <c r="M259" s="109">
        <v>0</v>
      </c>
      <c r="N259" s="108">
        <v>1</v>
      </c>
      <c r="O259" s="114"/>
      <c r="P259" s="108"/>
      <c r="Q259" s="114"/>
      <c r="R259" s="108"/>
      <c r="S259" s="108"/>
      <c r="T259" s="108"/>
      <c r="U259" s="108"/>
      <c r="V259" s="108"/>
      <c r="W259" s="108"/>
      <c r="X259" s="108"/>
      <c r="Y259" s="108"/>
      <c r="Z259" s="108"/>
      <c r="AA259" s="114"/>
      <c r="AB259" s="108"/>
      <c r="AC259" s="108"/>
      <c r="AD259" s="108"/>
      <c r="AE259" s="49"/>
      <c r="AF259" s="48"/>
      <c r="AG259" s="249"/>
      <c r="AH259" s="48"/>
      <c r="AI259" s="109">
        <f t="shared" si="6"/>
        <v>0</v>
      </c>
      <c r="AJ259" s="112">
        <f t="shared" si="6"/>
        <v>1</v>
      </c>
    </row>
    <row r="260" spans="1:36" ht="12.75">
      <c r="A260" s="300">
        <f t="shared" si="7"/>
        <v>253</v>
      </c>
      <c r="B260" s="250"/>
      <c r="C260" s="308" t="s">
        <v>201</v>
      </c>
      <c r="D260" s="63" t="s">
        <v>14</v>
      </c>
      <c r="E260" s="61">
        <v>1500</v>
      </c>
      <c r="F260" s="54" t="s">
        <v>192</v>
      </c>
      <c r="G260" s="109"/>
      <c r="H260" s="115"/>
      <c r="I260" s="55">
        <v>0</v>
      </c>
      <c r="J260" s="107">
        <v>1</v>
      </c>
      <c r="K260" s="109"/>
      <c r="L260" s="115"/>
      <c r="M260" s="109"/>
      <c r="N260" s="115"/>
      <c r="O260" s="109"/>
      <c r="P260" s="115"/>
      <c r="Q260" s="109"/>
      <c r="R260" s="115"/>
      <c r="S260" s="115"/>
      <c r="T260" s="115"/>
      <c r="U260" s="115"/>
      <c r="V260" s="115"/>
      <c r="W260" s="115"/>
      <c r="X260" s="115"/>
      <c r="Y260" s="115"/>
      <c r="Z260" s="115"/>
      <c r="AA260" s="109"/>
      <c r="AB260" s="115"/>
      <c r="AC260" s="115"/>
      <c r="AD260" s="115"/>
      <c r="AE260" s="49"/>
      <c r="AF260" s="48"/>
      <c r="AG260" s="249"/>
      <c r="AH260" s="48"/>
      <c r="AI260" s="109">
        <f t="shared" si="6"/>
        <v>0</v>
      </c>
      <c r="AJ260" s="112">
        <f t="shared" si="6"/>
        <v>1</v>
      </c>
    </row>
    <row r="261" spans="1:36" ht="12.75">
      <c r="A261" s="300">
        <f t="shared" si="7"/>
        <v>254</v>
      </c>
      <c r="B261" s="250"/>
      <c r="C261" s="307" t="s">
        <v>422</v>
      </c>
      <c r="D261" s="63" t="s">
        <v>14</v>
      </c>
      <c r="E261" s="61">
        <v>2051</v>
      </c>
      <c r="F261" s="43" t="s">
        <v>165</v>
      </c>
      <c r="G261" s="49"/>
      <c r="H261" s="48"/>
      <c r="I261" s="48"/>
      <c r="J261" s="48"/>
      <c r="K261" s="49"/>
      <c r="L261" s="48"/>
      <c r="M261" s="48"/>
      <c r="N261" s="48"/>
      <c r="O261" s="50"/>
      <c r="P261" s="48"/>
      <c r="Q261" s="49"/>
      <c r="R261" s="48"/>
      <c r="S261" s="48"/>
      <c r="T261" s="48"/>
      <c r="U261" s="109">
        <v>0</v>
      </c>
      <c r="V261" s="112">
        <v>1</v>
      </c>
      <c r="W261" s="48"/>
      <c r="X261" s="48"/>
      <c r="Y261" s="48"/>
      <c r="Z261" s="48"/>
      <c r="AA261" s="49"/>
      <c r="AB261" s="48"/>
      <c r="AC261" s="48"/>
      <c r="AD261" s="48"/>
      <c r="AE261" s="49"/>
      <c r="AF261" s="48"/>
      <c r="AG261" s="249"/>
      <c r="AH261" s="48"/>
      <c r="AI261" s="109">
        <f t="shared" si="6"/>
        <v>0</v>
      </c>
      <c r="AJ261" s="112">
        <f t="shared" si="6"/>
        <v>1</v>
      </c>
    </row>
    <row r="262" spans="1:36" ht="12.75">
      <c r="A262" s="300">
        <f t="shared" si="7"/>
        <v>255</v>
      </c>
      <c r="B262" s="250"/>
      <c r="C262" s="307" t="s">
        <v>321</v>
      </c>
      <c r="D262" s="61" t="s">
        <v>14</v>
      </c>
      <c r="E262" s="61">
        <v>1911</v>
      </c>
      <c r="F262" s="43" t="s">
        <v>86</v>
      </c>
      <c r="G262" s="109"/>
      <c r="H262" s="115"/>
      <c r="I262" s="115"/>
      <c r="J262" s="115"/>
      <c r="K262" s="109"/>
      <c r="L262" s="115"/>
      <c r="M262" s="109">
        <v>0</v>
      </c>
      <c r="N262" s="108">
        <v>1</v>
      </c>
      <c r="O262" s="114"/>
      <c r="P262" s="108"/>
      <c r="Q262" s="114"/>
      <c r="R262" s="108"/>
      <c r="S262" s="108"/>
      <c r="T262" s="108"/>
      <c r="U262" s="108"/>
      <c r="V262" s="108"/>
      <c r="W262" s="108"/>
      <c r="X262" s="108"/>
      <c r="Y262" s="108"/>
      <c r="Z262" s="108"/>
      <c r="AA262" s="114"/>
      <c r="AB262" s="108"/>
      <c r="AC262" s="108"/>
      <c r="AD262" s="108"/>
      <c r="AE262" s="49"/>
      <c r="AF262" s="48"/>
      <c r="AG262" s="249"/>
      <c r="AH262" s="48"/>
      <c r="AI262" s="109">
        <f t="shared" si="6"/>
        <v>0</v>
      </c>
      <c r="AJ262" s="112">
        <f t="shared" si="6"/>
        <v>1</v>
      </c>
    </row>
    <row r="263" spans="1:36" ht="12.75">
      <c r="A263" s="300">
        <f t="shared" si="7"/>
        <v>256</v>
      </c>
      <c r="B263" s="250"/>
      <c r="C263" s="308" t="s">
        <v>578</v>
      </c>
      <c r="D263" s="61" t="s">
        <v>14</v>
      </c>
      <c r="E263" s="63">
        <v>1100</v>
      </c>
      <c r="F263" s="54" t="s">
        <v>213</v>
      </c>
      <c r="G263" s="49"/>
      <c r="H263" s="48"/>
      <c r="I263" s="48"/>
      <c r="J263" s="48"/>
      <c r="K263" s="49"/>
      <c r="L263" s="48"/>
      <c r="M263" s="48"/>
      <c r="N263" s="48"/>
      <c r="O263" s="50"/>
      <c r="P263" s="48"/>
      <c r="Q263" s="49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101" t="s">
        <v>334</v>
      </c>
      <c r="AF263" s="52">
        <v>1</v>
      </c>
      <c r="AG263" s="249"/>
      <c r="AH263" s="48"/>
      <c r="AI263" s="250">
        <f t="shared" si="6"/>
        <v>0</v>
      </c>
      <c r="AJ263" s="52">
        <f t="shared" si="6"/>
        <v>1</v>
      </c>
    </row>
    <row r="264" spans="1:36" ht="12.75">
      <c r="A264" s="300">
        <f t="shared" si="7"/>
        <v>257</v>
      </c>
      <c r="B264" s="250"/>
      <c r="C264" s="308" t="s">
        <v>400</v>
      </c>
      <c r="D264" s="63" t="s">
        <v>14</v>
      </c>
      <c r="E264" s="63">
        <v>1200</v>
      </c>
      <c r="F264" s="54" t="s">
        <v>401</v>
      </c>
      <c r="G264" s="109"/>
      <c r="H264" s="115"/>
      <c r="I264" s="115"/>
      <c r="J264" s="115"/>
      <c r="K264" s="109"/>
      <c r="L264" s="115"/>
      <c r="M264" s="115"/>
      <c r="N264" s="115"/>
      <c r="O264" s="109"/>
      <c r="P264" s="115"/>
      <c r="Q264" s="101">
        <v>0</v>
      </c>
      <c r="R264" s="108">
        <v>1</v>
      </c>
      <c r="S264" s="108"/>
      <c r="T264" s="108"/>
      <c r="U264" s="108"/>
      <c r="V264" s="108"/>
      <c r="W264" s="108"/>
      <c r="X264" s="108"/>
      <c r="Y264" s="108"/>
      <c r="Z264" s="108"/>
      <c r="AA264" s="114"/>
      <c r="AB264" s="108"/>
      <c r="AC264" s="108"/>
      <c r="AD264" s="108"/>
      <c r="AE264" s="49"/>
      <c r="AF264" s="48"/>
      <c r="AG264" s="249"/>
      <c r="AH264" s="48"/>
      <c r="AI264" s="109">
        <f t="shared" si="6"/>
        <v>0</v>
      </c>
      <c r="AJ264" s="112">
        <f t="shared" si="6"/>
        <v>1</v>
      </c>
    </row>
    <row r="265" spans="1:36" ht="12.75">
      <c r="A265" s="300">
        <f t="shared" si="7"/>
        <v>258</v>
      </c>
      <c r="B265" s="250"/>
      <c r="C265" s="307" t="s">
        <v>111</v>
      </c>
      <c r="D265" s="61" t="s">
        <v>14</v>
      </c>
      <c r="E265" s="61">
        <v>1256</v>
      </c>
      <c r="F265" s="43" t="s">
        <v>20</v>
      </c>
      <c r="G265" s="105">
        <v>0</v>
      </c>
      <c r="H265" s="106">
        <v>1</v>
      </c>
      <c r="I265" s="115"/>
      <c r="J265" s="115"/>
      <c r="K265" s="109"/>
      <c r="L265" s="115"/>
      <c r="M265" s="109"/>
      <c r="N265" s="115"/>
      <c r="O265" s="109"/>
      <c r="P265" s="115"/>
      <c r="Q265" s="109"/>
      <c r="R265" s="115"/>
      <c r="S265" s="115"/>
      <c r="T265" s="115"/>
      <c r="U265" s="115"/>
      <c r="V265" s="115"/>
      <c r="W265" s="115"/>
      <c r="X265" s="115"/>
      <c r="Y265" s="115"/>
      <c r="Z265" s="115"/>
      <c r="AA265" s="109"/>
      <c r="AB265" s="115"/>
      <c r="AC265" s="115"/>
      <c r="AD265" s="115"/>
      <c r="AE265" s="49"/>
      <c r="AF265" s="48"/>
      <c r="AG265" s="249"/>
      <c r="AH265" s="48"/>
      <c r="AI265" s="109">
        <f t="shared" si="6"/>
        <v>0</v>
      </c>
      <c r="AJ265" s="112">
        <f t="shared" si="6"/>
        <v>1</v>
      </c>
    </row>
    <row r="266" spans="1:36" ht="12.75">
      <c r="A266" s="300">
        <f>A265+1</f>
        <v>259</v>
      </c>
      <c r="B266" s="250"/>
      <c r="C266" s="307" t="s">
        <v>322</v>
      </c>
      <c r="D266" s="61" t="s">
        <v>14</v>
      </c>
      <c r="E266" s="61">
        <v>1155</v>
      </c>
      <c r="F266" s="43" t="s">
        <v>323</v>
      </c>
      <c r="G266" s="109"/>
      <c r="H266" s="115"/>
      <c r="I266" s="115"/>
      <c r="J266" s="115"/>
      <c r="K266" s="109"/>
      <c r="L266" s="115"/>
      <c r="M266" s="109">
        <v>0</v>
      </c>
      <c r="N266" s="108">
        <v>1</v>
      </c>
      <c r="O266" s="114"/>
      <c r="P266" s="108"/>
      <c r="Q266" s="114"/>
      <c r="R266" s="108"/>
      <c r="S266" s="108"/>
      <c r="T266" s="108"/>
      <c r="U266" s="108"/>
      <c r="V266" s="108"/>
      <c r="W266" s="108"/>
      <c r="X266" s="108"/>
      <c r="Y266" s="108"/>
      <c r="Z266" s="108"/>
      <c r="AA266" s="114"/>
      <c r="AB266" s="108"/>
      <c r="AC266" s="108"/>
      <c r="AD266" s="108"/>
      <c r="AE266" s="49"/>
      <c r="AF266" s="48"/>
      <c r="AG266" s="249"/>
      <c r="AH266" s="48"/>
      <c r="AI266" s="109">
        <f t="shared" si="6"/>
        <v>0</v>
      </c>
      <c r="AJ266" s="112">
        <f t="shared" si="6"/>
        <v>1</v>
      </c>
    </row>
    <row r="267" spans="1:36" ht="12.75">
      <c r="A267" s="300">
        <f>A266+1</f>
        <v>260</v>
      </c>
      <c r="B267" s="250"/>
      <c r="C267" s="307" t="s">
        <v>617</v>
      </c>
      <c r="D267" s="61" t="s">
        <v>14</v>
      </c>
      <c r="E267" s="61">
        <v>1500</v>
      </c>
      <c r="F267" s="43" t="s">
        <v>159</v>
      </c>
      <c r="G267" s="49"/>
      <c r="H267" s="48"/>
      <c r="I267" s="48"/>
      <c r="J267" s="48"/>
      <c r="K267" s="49"/>
      <c r="L267" s="48"/>
      <c r="M267" s="48"/>
      <c r="N267" s="48"/>
      <c r="O267" s="50"/>
      <c r="P267" s="48"/>
      <c r="Q267" s="49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9"/>
      <c r="AF267" s="48"/>
      <c r="AG267" s="287">
        <v>0</v>
      </c>
      <c r="AH267" s="52">
        <v>1</v>
      </c>
      <c r="AI267" s="250">
        <f t="shared" si="6"/>
        <v>0</v>
      </c>
      <c r="AJ267" s="52">
        <f t="shared" si="6"/>
        <v>1</v>
      </c>
    </row>
  </sheetData>
  <sheetProtection/>
  <hyperlinks>
    <hyperlink ref="A1:G1" r:id="rId1" display="http://chess-results.com/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4">
      <selection activeCell="AM268" sqref="AM268"/>
    </sheetView>
  </sheetViews>
  <sheetFormatPr defaultColWidth="9.140625" defaultRowHeight="15"/>
  <cols>
    <col min="1" max="1" width="6.57421875" style="0" customWidth="1"/>
    <col min="2" max="2" width="6.140625" style="0" customWidth="1"/>
    <col min="3" max="3" width="4.421875" style="0" customWidth="1"/>
    <col min="4" max="4" width="38.00390625" style="0" customWidth="1"/>
    <col min="5" max="5" width="6.140625" style="0" customWidth="1"/>
    <col min="6" max="6" width="5.8515625" style="0" customWidth="1"/>
    <col min="7" max="7" width="29.57421875" style="0" customWidth="1"/>
    <col min="8" max="8" width="4.421875" style="0" customWidth="1"/>
    <col min="9" max="9" width="5.8515625" style="0" customWidth="1"/>
    <col min="10" max="10" width="12.140625" style="19" bestFit="1" customWidth="1"/>
  </cols>
  <sheetData>
    <row r="1" ht="15" customHeight="1">
      <c r="A1" s="6" t="s">
        <v>626</v>
      </c>
    </row>
    <row r="2" ht="15" customHeight="1"/>
    <row r="3" spans="1:7" ht="15" customHeight="1">
      <c r="A3" s="8" t="s">
        <v>131</v>
      </c>
      <c r="D3" s="314" t="s">
        <v>627</v>
      </c>
      <c r="G3" s="315">
        <v>41468</v>
      </c>
    </row>
    <row r="4" ht="15" customHeight="1"/>
    <row r="5" spans="1:10" ht="15" customHeight="1">
      <c r="A5" s="9" t="s">
        <v>132</v>
      </c>
      <c r="B5" s="9" t="s">
        <v>133</v>
      </c>
      <c r="C5" s="10" t="s">
        <v>134</v>
      </c>
      <c r="D5" s="11" t="s">
        <v>135</v>
      </c>
      <c r="E5" s="9" t="s">
        <v>136</v>
      </c>
      <c r="F5" s="10" t="s">
        <v>6</v>
      </c>
      <c r="G5" s="11" t="s">
        <v>137</v>
      </c>
      <c r="H5" s="10" t="s">
        <v>129</v>
      </c>
      <c r="I5" s="316" t="s">
        <v>330</v>
      </c>
      <c r="J5" s="317" t="s">
        <v>128</v>
      </c>
    </row>
    <row r="6" spans="1:10" ht="15" customHeight="1">
      <c r="A6" s="13">
        <v>1</v>
      </c>
      <c r="B6" s="13">
        <v>1</v>
      </c>
      <c r="C6" s="14" t="s">
        <v>12</v>
      </c>
      <c r="D6" s="15" t="s">
        <v>331</v>
      </c>
      <c r="E6" s="13">
        <v>2104</v>
      </c>
      <c r="F6" s="14" t="s">
        <v>14</v>
      </c>
      <c r="G6" s="15" t="s">
        <v>428</v>
      </c>
      <c r="H6" s="14" t="s">
        <v>336</v>
      </c>
      <c r="I6" s="130" t="s">
        <v>399</v>
      </c>
      <c r="J6" s="318">
        <v>20</v>
      </c>
    </row>
    <row r="7" spans="1:10" ht="15" customHeight="1">
      <c r="A7" s="13">
        <v>2</v>
      </c>
      <c r="B7" s="13">
        <v>8</v>
      </c>
      <c r="C7" s="14" t="s">
        <v>134</v>
      </c>
      <c r="D7" s="15" t="s">
        <v>143</v>
      </c>
      <c r="E7" s="13">
        <v>1873</v>
      </c>
      <c r="F7" s="14" t="s">
        <v>14</v>
      </c>
      <c r="G7" s="15" t="s">
        <v>144</v>
      </c>
      <c r="H7" s="14" t="s">
        <v>336</v>
      </c>
      <c r="I7" s="130" t="s">
        <v>334</v>
      </c>
      <c r="J7" s="318">
        <v>17</v>
      </c>
    </row>
    <row r="8" spans="1:10" ht="15" customHeight="1">
      <c r="A8" s="13">
        <v>3</v>
      </c>
      <c r="B8" s="13">
        <v>14</v>
      </c>
      <c r="C8" s="14" t="s">
        <v>134</v>
      </c>
      <c r="D8" s="15" t="s">
        <v>155</v>
      </c>
      <c r="E8" s="13">
        <v>1805</v>
      </c>
      <c r="F8" s="14" t="s">
        <v>14</v>
      </c>
      <c r="G8" s="15" t="s">
        <v>144</v>
      </c>
      <c r="H8" s="14" t="s">
        <v>338</v>
      </c>
      <c r="I8" s="130" t="s">
        <v>334</v>
      </c>
      <c r="J8" s="318">
        <v>15</v>
      </c>
    </row>
    <row r="9" spans="1:10" ht="15" customHeight="1">
      <c r="A9" s="13">
        <v>4</v>
      </c>
      <c r="B9" s="13">
        <v>27</v>
      </c>
      <c r="C9" s="14" t="s">
        <v>134</v>
      </c>
      <c r="D9" s="15" t="s">
        <v>550</v>
      </c>
      <c r="E9" s="13">
        <v>1505</v>
      </c>
      <c r="F9" s="14" t="s">
        <v>14</v>
      </c>
      <c r="G9" s="15" t="s">
        <v>140</v>
      </c>
      <c r="H9" s="14" t="s">
        <v>338</v>
      </c>
      <c r="I9" s="130" t="s">
        <v>334</v>
      </c>
      <c r="J9" s="318">
        <v>13</v>
      </c>
    </row>
    <row r="10" spans="1:10" ht="15" customHeight="1">
      <c r="A10" s="13">
        <v>5</v>
      </c>
      <c r="B10" s="13">
        <v>9</v>
      </c>
      <c r="C10" s="14" t="s">
        <v>134</v>
      </c>
      <c r="D10" s="15" t="s">
        <v>158</v>
      </c>
      <c r="E10" s="13">
        <v>1844</v>
      </c>
      <c r="F10" s="14" t="s">
        <v>14</v>
      </c>
      <c r="G10" s="15" t="s">
        <v>159</v>
      </c>
      <c r="H10" s="14" t="s">
        <v>338</v>
      </c>
      <c r="I10" s="130" t="s">
        <v>334</v>
      </c>
      <c r="J10" s="318">
        <v>12</v>
      </c>
    </row>
    <row r="11" spans="1:10" ht="15" customHeight="1">
      <c r="A11" s="13">
        <v>6</v>
      </c>
      <c r="B11" s="13">
        <v>11</v>
      </c>
      <c r="C11" s="14" t="s">
        <v>134</v>
      </c>
      <c r="D11" s="15" t="s">
        <v>628</v>
      </c>
      <c r="E11" s="13">
        <v>1809</v>
      </c>
      <c r="F11" s="14" t="s">
        <v>14</v>
      </c>
      <c r="G11" s="15" t="s">
        <v>171</v>
      </c>
      <c r="H11" s="14" t="s">
        <v>338</v>
      </c>
      <c r="I11" s="130" t="s">
        <v>334</v>
      </c>
      <c r="J11" s="318">
        <v>11</v>
      </c>
    </row>
    <row r="12" spans="1:10" ht="15" customHeight="1">
      <c r="A12" s="13">
        <v>7</v>
      </c>
      <c r="B12" s="13">
        <v>6</v>
      </c>
      <c r="C12" s="14" t="s">
        <v>12</v>
      </c>
      <c r="D12" s="15" t="s">
        <v>139</v>
      </c>
      <c r="E12" s="13">
        <v>1863</v>
      </c>
      <c r="F12" s="14" t="s">
        <v>14</v>
      </c>
      <c r="G12" s="15" t="s">
        <v>140</v>
      </c>
      <c r="H12" s="14" t="s">
        <v>338</v>
      </c>
      <c r="I12" s="130" t="s">
        <v>334</v>
      </c>
      <c r="J12" s="318">
        <v>10</v>
      </c>
    </row>
    <row r="13" spans="1:10" ht="15" customHeight="1">
      <c r="A13" s="13">
        <v>8</v>
      </c>
      <c r="B13" s="13">
        <v>2</v>
      </c>
      <c r="C13" s="14" t="s">
        <v>134</v>
      </c>
      <c r="D13" s="15" t="s">
        <v>335</v>
      </c>
      <c r="E13" s="13">
        <v>1980</v>
      </c>
      <c r="F13" s="14" t="s">
        <v>14</v>
      </c>
      <c r="G13" s="15" t="s">
        <v>171</v>
      </c>
      <c r="H13" s="14" t="s">
        <v>342</v>
      </c>
      <c r="I13" s="130" t="s">
        <v>334</v>
      </c>
      <c r="J13" s="318">
        <v>9</v>
      </c>
    </row>
    <row r="14" spans="1:10" ht="15" customHeight="1">
      <c r="A14" s="13">
        <v>9</v>
      </c>
      <c r="B14" s="13">
        <v>3</v>
      </c>
      <c r="C14" s="14" t="s">
        <v>134</v>
      </c>
      <c r="D14" s="15" t="s">
        <v>202</v>
      </c>
      <c r="E14" s="13">
        <v>2007</v>
      </c>
      <c r="F14" s="14" t="s">
        <v>14</v>
      </c>
      <c r="G14" s="15" t="s">
        <v>142</v>
      </c>
      <c r="H14" s="14" t="s">
        <v>342</v>
      </c>
      <c r="I14" s="130" t="s">
        <v>334</v>
      </c>
      <c r="J14" s="318">
        <v>8</v>
      </c>
    </row>
    <row r="15" spans="1:10" ht="15" customHeight="1">
      <c r="A15" s="13">
        <v>10</v>
      </c>
      <c r="B15" s="13">
        <v>7</v>
      </c>
      <c r="C15" s="14" t="s">
        <v>134</v>
      </c>
      <c r="D15" s="15" t="s">
        <v>549</v>
      </c>
      <c r="E15" s="13">
        <v>1856</v>
      </c>
      <c r="F15" s="14" t="s">
        <v>14</v>
      </c>
      <c r="G15" s="15" t="s">
        <v>159</v>
      </c>
      <c r="H15" s="14" t="s">
        <v>342</v>
      </c>
      <c r="I15" s="130" t="s">
        <v>334</v>
      </c>
      <c r="J15" s="318">
        <v>7</v>
      </c>
    </row>
    <row r="16" spans="1:10" ht="15" customHeight="1">
      <c r="A16" s="13">
        <v>11</v>
      </c>
      <c r="B16" s="13">
        <v>17</v>
      </c>
      <c r="C16" s="14" t="s">
        <v>134</v>
      </c>
      <c r="D16" s="15" t="s">
        <v>152</v>
      </c>
      <c r="E16" s="13">
        <v>1791</v>
      </c>
      <c r="F16" s="14" t="s">
        <v>14</v>
      </c>
      <c r="G16" s="15" t="s">
        <v>153</v>
      </c>
      <c r="H16" s="14" t="s">
        <v>342</v>
      </c>
      <c r="I16" s="130" t="s">
        <v>334</v>
      </c>
      <c r="J16" s="318">
        <v>6</v>
      </c>
    </row>
    <row r="17" spans="1:10" ht="15" customHeight="1">
      <c r="A17" s="13">
        <v>12</v>
      </c>
      <c r="B17" s="13">
        <v>19</v>
      </c>
      <c r="C17" s="14" t="s">
        <v>134</v>
      </c>
      <c r="D17" s="15" t="s">
        <v>156</v>
      </c>
      <c r="E17" s="13">
        <v>1694</v>
      </c>
      <c r="F17" s="14" t="s">
        <v>14</v>
      </c>
      <c r="G17" s="15" t="s">
        <v>393</v>
      </c>
      <c r="H17" s="14" t="s">
        <v>345</v>
      </c>
      <c r="I17" s="130" t="s">
        <v>334</v>
      </c>
      <c r="J17" s="318">
        <v>5</v>
      </c>
    </row>
    <row r="18" spans="1:10" ht="15" customHeight="1">
      <c r="A18" s="13">
        <v>13</v>
      </c>
      <c r="B18" s="13">
        <v>28</v>
      </c>
      <c r="C18" s="14" t="s">
        <v>134</v>
      </c>
      <c r="D18" s="15" t="s">
        <v>380</v>
      </c>
      <c r="E18" s="13">
        <v>1504</v>
      </c>
      <c r="F18" s="14" t="s">
        <v>14</v>
      </c>
      <c r="G18" s="15" t="s">
        <v>629</v>
      </c>
      <c r="H18" s="14" t="s">
        <v>345</v>
      </c>
      <c r="I18" s="130" t="s">
        <v>334</v>
      </c>
      <c r="J18" s="318">
        <v>4</v>
      </c>
    </row>
    <row r="19" spans="1:10" ht="15" customHeight="1">
      <c r="A19" s="13">
        <v>14</v>
      </c>
      <c r="B19" s="13">
        <v>13</v>
      </c>
      <c r="C19" s="14" t="s">
        <v>134</v>
      </c>
      <c r="D19" s="15" t="s">
        <v>183</v>
      </c>
      <c r="E19" s="13">
        <v>1807</v>
      </c>
      <c r="F19" s="14" t="s">
        <v>14</v>
      </c>
      <c r="G19" s="15" t="s">
        <v>140</v>
      </c>
      <c r="H19" s="14" t="s">
        <v>345</v>
      </c>
      <c r="I19" s="130" t="s">
        <v>334</v>
      </c>
      <c r="J19" s="318">
        <v>3</v>
      </c>
    </row>
    <row r="20" spans="1:10" ht="15" customHeight="1">
      <c r="A20" s="13" t="s">
        <v>134</v>
      </c>
      <c r="B20" s="13">
        <v>15</v>
      </c>
      <c r="C20" s="14" t="s">
        <v>134</v>
      </c>
      <c r="D20" s="15" t="s">
        <v>630</v>
      </c>
      <c r="E20" s="13">
        <v>1790</v>
      </c>
      <c r="F20" s="14" t="s">
        <v>14</v>
      </c>
      <c r="G20" s="15" t="s">
        <v>631</v>
      </c>
      <c r="H20" s="14" t="s">
        <v>345</v>
      </c>
      <c r="I20" s="130" t="s">
        <v>334</v>
      </c>
      <c r="J20" s="318">
        <v>2</v>
      </c>
    </row>
    <row r="21" spans="1:10" ht="15" customHeight="1">
      <c r="A21" s="13">
        <v>16</v>
      </c>
      <c r="B21" s="13">
        <v>5</v>
      </c>
      <c r="C21" s="14" t="s">
        <v>134</v>
      </c>
      <c r="D21" s="15" t="s">
        <v>154</v>
      </c>
      <c r="E21" s="13">
        <v>1886</v>
      </c>
      <c r="F21" s="14" t="s">
        <v>14</v>
      </c>
      <c r="G21" s="15" t="s">
        <v>140</v>
      </c>
      <c r="H21" s="14" t="s">
        <v>345</v>
      </c>
      <c r="I21" s="130" t="s">
        <v>334</v>
      </c>
      <c r="J21" s="318">
        <v>1</v>
      </c>
    </row>
    <row r="22" spans="1:10" ht="15" customHeight="1">
      <c r="A22" s="13">
        <v>17</v>
      </c>
      <c r="B22" s="13">
        <v>10</v>
      </c>
      <c r="C22" s="14" t="s">
        <v>134</v>
      </c>
      <c r="D22" s="15" t="s">
        <v>141</v>
      </c>
      <c r="E22" s="13">
        <v>1865</v>
      </c>
      <c r="F22" s="14" t="s">
        <v>14</v>
      </c>
      <c r="G22" s="15" t="s">
        <v>142</v>
      </c>
      <c r="H22" s="14" t="s">
        <v>345</v>
      </c>
      <c r="I22" s="130" t="s">
        <v>334</v>
      </c>
      <c r="J22" s="318">
        <v>1</v>
      </c>
    </row>
    <row r="23" spans="1:10" ht="15" customHeight="1">
      <c r="A23" s="13">
        <v>18</v>
      </c>
      <c r="B23" s="13">
        <v>4</v>
      </c>
      <c r="C23" s="14" t="s">
        <v>134</v>
      </c>
      <c r="D23" s="15" t="s">
        <v>553</v>
      </c>
      <c r="E23" s="13">
        <v>1870</v>
      </c>
      <c r="F23" s="14" t="s">
        <v>301</v>
      </c>
      <c r="G23" s="15" t="s">
        <v>159</v>
      </c>
      <c r="H23" s="14" t="s">
        <v>350</v>
      </c>
      <c r="I23" s="130" t="s">
        <v>334</v>
      </c>
      <c r="J23" s="318">
        <v>1</v>
      </c>
    </row>
    <row r="24" spans="1:10" ht="15" customHeight="1">
      <c r="A24" s="13">
        <v>19</v>
      </c>
      <c r="B24" s="13">
        <v>16</v>
      </c>
      <c r="C24" s="14" t="s">
        <v>134</v>
      </c>
      <c r="D24" s="15" t="s">
        <v>176</v>
      </c>
      <c r="E24" s="13">
        <v>1809</v>
      </c>
      <c r="F24" s="14" t="s">
        <v>14</v>
      </c>
      <c r="G24" s="15" t="s">
        <v>148</v>
      </c>
      <c r="H24" s="14" t="s">
        <v>350</v>
      </c>
      <c r="I24" s="130" t="s">
        <v>334</v>
      </c>
      <c r="J24" s="318">
        <v>1</v>
      </c>
    </row>
    <row r="25" spans="1:10" ht="15" customHeight="1">
      <c r="A25" s="13">
        <v>20</v>
      </c>
      <c r="B25" s="13">
        <v>12</v>
      </c>
      <c r="C25" s="14" t="s">
        <v>134</v>
      </c>
      <c r="D25" s="15" t="s">
        <v>431</v>
      </c>
      <c r="E25" s="13">
        <v>1656</v>
      </c>
      <c r="F25" s="14" t="s">
        <v>14</v>
      </c>
      <c r="G25" s="15" t="s">
        <v>496</v>
      </c>
      <c r="H25" s="14" t="s">
        <v>350</v>
      </c>
      <c r="I25" s="130" t="s">
        <v>334</v>
      </c>
      <c r="J25" s="318">
        <v>1</v>
      </c>
    </row>
    <row r="26" spans="1:10" ht="15" customHeight="1">
      <c r="A26" s="13">
        <v>21</v>
      </c>
      <c r="B26" s="13">
        <v>18</v>
      </c>
      <c r="C26" s="14" t="s">
        <v>134</v>
      </c>
      <c r="D26" s="15" t="s">
        <v>167</v>
      </c>
      <c r="E26" s="13">
        <v>1585</v>
      </c>
      <c r="F26" s="14" t="s">
        <v>14</v>
      </c>
      <c r="G26" s="15" t="s">
        <v>153</v>
      </c>
      <c r="H26" s="14" t="s">
        <v>350</v>
      </c>
      <c r="I26" s="130" t="s">
        <v>334</v>
      </c>
      <c r="J26" s="318">
        <v>1</v>
      </c>
    </row>
    <row r="27" spans="1:10" ht="15" customHeight="1">
      <c r="A27" s="13">
        <v>22</v>
      </c>
      <c r="B27" s="13">
        <v>36</v>
      </c>
      <c r="C27" s="14" t="s">
        <v>134</v>
      </c>
      <c r="D27" s="15" t="s">
        <v>378</v>
      </c>
      <c r="E27" s="13">
        <v>1475</v>
      </c>
      <c r="F27" s="14" t="s">
        <v>14</v>
      </c>
      <c r="G27" s="15" t="s">
        <v>144</v>
      </c>
      <c r="H27" s="14" t="s">
        <v>350</v>
      </c>
      <c r="I27" s="130" t="s">
        <v>334</v>
      </c>
      <c r="J27" s="318">
        <v>1</v>
      </c>
    </row>
    <row r="28" spans="1:10" ht="15" customHeight="1">
      <c r="A28" s="13">
        <v>23</v>
      </c>
      <c r="B28" s="13">
        <v>24</v>
      </c>
      <c r="C28" s="14" t="s">
        <v>134</v>
      </c>
      <c r="D28" s="15" t="s">
        <v>564</v>
      </c>
      <c r="E28" s="13">
        <v>1516</v>
      </c>
      <c r="F28" s="14" t="s">
        <v>14</v>
      </c>
      <c r="G28" s="15" t="s">
        <v>159</v>
      </c>
      <c r="H28" s="14" t="s">
        <v>355</v>
      </c>
      <c r="I28" s="130" t="s">
        <v>334</v>
      </c>
      <c r="J28" s="318">
        <v>1</v>
      </c>
    </row>
    <row r="29" spans="1:10" ht="15" customHeight="1">
      <c r="A29" s="13">
        <v>24</v>
      </c>
      <c r="B29" s="13">
        <v>29</v>
      </c>
      <c r="C29" s="14" t="s">
        <v>134</v>
      </c>
      <c r="D29" s="15" t="s">
        <v>557</v>
      </c>
      <c r="E29" s="13">
        <v>1503</v>
      </c>
      <c r="F29" s="14" t="s">
        <v>14</v>
      </c>
      <c r="G29" s="15" t="s">
        <v>150</v>
      </c>
      <c r="H29" s="14" t="s">
        <v>355</v>
      </c>
      <c r="I29" s="130" t="s">
        <v>334</v>
      </c>
      <c r="J29" s="318">
        <v>1</v>
      </c>
    </row>
    <row r="30" spans="1:10" ht="15" customHeight="1">
      <c r="A30" s="13">
        <v>25</v>
      </c>
      <c r="B30" s="13">
        <v>34</v>
      </c>
      <c r="C30" s="14" t="s">
        <v>134</v>
      </c>
      <c r="D30" s="15" t="s">
        <v>179</v>
      </c>
      <c r="E30" s="13">
        <v>1424</v>
      </c>
      <c r="F30" s="14" t="s">
        <v>14</v>
      </c>
      <c r="G30" s="15" t="s">
        <v>148</v>
      </c>
      <c r="H30" s="14" t="s">
        <v>355</v>
      </c>
      <c r="I30" s="130" t="s">
        <v>334</v>
      </c>
      <c r="J30" s="318">
        <v>1</v>
      </c>
    </row>
    <row r="31" spans="1:10" ht="15" customHeight="1">
      <c r="A31" s="13">
        <v>26</v>
      </c>
      <c r="B31" s="13">
        <v>21</v>
      </c>
      <c r="C31" s="14" t="s">
        <v>134</v>
      </c>
      <c r="D31" s="15" t="s">
        <v>181</v>
      </c>
      <c r="E31" s="13">
        <v>1668</v>
      </c>
      <c r="F31" s="14" t="s">
        <v>14</v>
      </c>
      <c r="G31" s="15" t="s">
        <v>632</v>
      </c>
      <c r="H31" s="14" t="s">
        <v>355</v>
      </c>
      <c r="I31" s="130" t="s">
        <v>334</v>
      </c>
      <c r="J31" s="318">
        <v>1</v>
      </c>
    </row>
    <row r="32" spans="1:10" ht="15" customHeight="1">
      <c r="A32" s="13">
        <v>27</v>
      </c>
      <c r="B32" s="13">
        <v>26</v>
      </c>
      <c r="C32" s="14" t="s">
        <v>134</v>
      </c>
      <c r="D32" s="15" t="s">
        <v>351</v>
      </c>
      <c r="E32" s="13">
        <v>1538</v>
      </c>
      <c r="F32" s="14" t="s">
        <v>14</v>
      </c>
      <c r="G32" s="15" t="s">
        <v>148</v>
      </c>
      <c r="H32" s="14" t="s">
        <v>355</v>
      </c>
      <c r="I32" s="130" t="s">
        <v>334</v>
      </c>
      <c r="J32" s="318">
        <v>1</v>
      </c>
    </row>
    <row r="33" spans="1:10" ht="15" customHeight="1">
      <c r="A33" s="13">
        <v>28</v>
      </c>
      <c r="B33" s="13">
        <v>22</v>
      </c>
      <c r="C33" s="14" t="s">
        <v>134</v>
      </c>
      <c r="D33" s="15" t="s">
        <v>563</v>
      </c>
      <c r="E33" s="13">
        <v>1538</v>
      </c>
      <c r="F33" s="14" t="s">
        <v>14</v>
      </c>
      <c r="G33" s="15" t="s">
        <v>393</v>
      </c>
      <c r="H33" s="14" t="s">
        <v>355</v>
      </c>
      <c r="I33" s="130" t="s">
        <v>334</v>
      </c>
      <c r="J33" s="318">
        <v>1</v>
      </c>
    </row>
    <row r="34" spans="1:10" ht="15" customHeight="1">
      <c r="A34" s="13">
        <v>29</v>
      </c>
      <c r="B34" s="13">
        <v>35</v>
      </c>
      <c r="C34" s="14" t="s">
        <v>134</v>
      </c>
      <c r="D34" s="15" t="s">
        <v>185</v>
      </c>
      <c r="E34" s="13">
        <v>1367</v>
      </c>
      <c r="F34" s="14" t="s">
        <v>14</v>
      </c>
      <c r="G34" s="15" t="s">
        <v>606</v>
      </c>
      <c r="H34" s="14" t="s">
        <v>355</v>
      </c>
      <c r="I34" s="130" t="s">
        <v>334</v>
      </c>
      <c r="J34" s="318">
        <v>1</v>
      </c>
    </row>
    <row r="35" spans="1:10" ht="15" customHeight="1">
      <c r="A35" s="13">
        <v>30</v>
      </c>
      <c r="B35" s="13">
        <v>30</v>
      </c>
      <c r="C35" s="14" t="s">
        <v>134</v>
      </c>
      <c r="D35" s="15" t="s">
        <v>561</v>
      </c>
      <c r="E35" s="13">
        <v>1514</v>
      </c>
      <c r="F35" s="14" t="s">
        <v>14</v>
      </c>
      <c r="G35" s="15" t="s">
        <v>159</v>
      </c>
      <c r="H35" s="14" t="s">
        <v>360</v>
      </c>
      <c r="I35" s="130" t="s">
        <v>334</v>
      </c>
      <c r="J35" s="318">
        <v>1</v>
      </c>
    </row>
    <row r="36" spans="1:10" ht="15" customHeight="1">
      <c r="A36" s="13">
        <v>31</v>
      </c>
      <c r="B36" s="13">
        <v>20</v>
      </c>
      <c r="C36" s="14" t="s">
        <v>134</v>
      </c>
      <c r="D36" s="15" t="s">
        <v>383</v>
      </c>
      <c r="E36" s="13">
        <v>1682</v>
      </c>
      <c r="F36" s="14" t="s">
        <v>14</v>
      </c>
      <c r="G36" s="15" t="s">
        <v>148</v>
      </c>
      <c r="H36" s="14" t="s">
        <v>366</v>
      </c>
      <c r="I36" s="130" t="s">
        <v>334</v>
      </c>
      <c r="J36" s="318">
        <v>1</v>
      </c>
    </row>
    <row r="37" spans="1:10" ht="15" customHeight="1">
      <c r="A37" s="13">
        <v>32</v>
      </c>
      <c r="B37" s="13">
        <v>23</v>
      </c>
      <c r="C37" s="14" t="s">
        <v>134</v>
      </c>
      <c r="D37" s="15" t="s">
        <v>633</v>
      </c>
      <c r="E37" s="13">
        <v>1544</v>
      </c>
      <c r="F37" s="14" t="s">
        <v>14</v>
      </c>
      <c r="G37" s="15" t="s">
        <v>153</v>
      </c>
      <c r="H37" s="14" t="s">
        <v>366</v>
      </c>
      <c r="I37" s="130" t="s">
        <v>334</v>
      </c>
      <c r="J37" s="318">
        <v>1</v>
      </c>
    </row>
    <row r="38" spans="1:10" ht="15" customHeight="1">
      <c r="A38" s="13">
        <v>33</v>
      </c>
      <c r="B38" s="13">
        <v>31</v>
      </c>
      <c r="C38" s="14" t="s">
        <v>134</v>
      </c>
      <c r="D38" s="15" t="s">
        <v>634</v>
      </c>
      <c r="E38" s="13">
        <v>1500</v>
      </c>
      <c r="F38" s="14" t="s">
        <v>14</v>
      </c>
      <c r="G38" s="15" t="s">
        <v>434</v>
      </c>
      <c r="H38" s="14" t="s">
        <v>366</v>
      </c>
      <c r="I38" s="130" t="s">
        <v>334</v>
      </c>
      <c r="J38" s="318">
        <v>1</v>
      </c>
    </row>
    <row r="39" spans="1:10" ht="15" customHeight="1">
      <c r="A39" s="13">
        <v>34</v>
      </c>
      <c r="B39" s="13">
        <v>25</v>
      </c>
      <c r="C39" s="14" t="s">
        <v>134</v>
      </c>
      <c r="D39" s="15" t="s">
        <v>188</v>
      </c>
      <c r="E39" s="13">
        <v>1490</v>
      </c>
      <c r="F39" s="14" t="s">
        <v>14</v>
      </c>
      <c r="G39" s="15" t="s">
        <v>159</v>
      </c>
      <c r="H39" s="14" t="s">
        <v>366</v>
      </c>
      <c r="I39" s="130" t="s">
        <v>334</v>
      </c>
      <c r="J39" s="318">
        <v>1</v>
      </c>
    </row>
    <row r="40" spans="1:10" ht="15" customHeight="1">
      <c r="A40" s="13">
        <v>35</v>
      </c>
      <c r="B40" s="13">
        <v>32</v>
      </c>
      <c r="C40" s="14" t="s">
        <v>134</v>
      </c>
      <c r="D40" s="15" t="s">
        <v>635</v>
      </c>
      <c r="E40" s="13">
        <v>1500</v>
      </c>
      <c r="F40" s="14" t="s">
        <v>14</v>
      </c>
      <c r="G40" s="15" t="s">
        <v>150</v>
      </c>
      <c r="H40" s="14" t="s">
        <v>366</v>
      </c>
      <c r="I40" s="130" t="s">
        <v>334</v>
      </c>
      <c r="J40" s="318">
        <v>1</v>
      </c>
    </row>
    <row r="41" spans="1:10" ht="15" customHeight="1">
      <c r="A41" s="13">
        <v>36</v>
      </c>
      <c r="B41" s="13">
        <v>33</v>
      </c>
      <c r="C41" s="14" t="s">
        <v>134</v>
      </c>
      <c r="D41" s="15" t="s">
        <v>172</v>
      </c>
      <c r="E41" s="13">
        <v>1472</v>
      </c>
      <c r="F41" s="14" t="s">
        <v>14</v>
      </c>
      <c r="G41" s="15" t="s">
        <v>393</v>
      </c>
      <c r="H41" s="14" t="s">
        <v>366</v>
      </c>
      <c r="I41" s="130" t="s">
        <v>334</v>
      </c>
      <c r="J41" s="318">
        <v>1</v>
      </c>
    </row>
    <row r="42" spans="1:10" ht="15" customHeight="1">
      <c r="A42" s="13">
        <v>37</v>
      </c>
      <c r="B42" s="13">
        <v>37</v>
      </c>
      <c r="C42" s="14" t="s">
        <v>134</v>
      </c>
      <c r="D42" s="15" t="s">
        <v>190</v>
      </c>
      <c r="E42" s="13">
        <v>1333</v>
      </c>
      <c r="F42" s="14" t="s">
        <v>14</v>
      </c>
      <c r="G42" s="15" t="s">
        <v>182</v>
      </c>
      <c r="H42" s="14" t="s">
        <v>399</v>
      </c>
      <c r="I42" s="130" t="s">
        <v>334</v>
      </c>
      <c r="J42" s="318">
        <v>1</v>
      </c>
    </row>
    <row r="43" ht="15" customHeight="1"/>
    <row r="44" ht="15" customHeight="1">
      <c r="A44" s="18" t="s">
        <v>204</v>
      </c>
    </row>
    <row r="45" ht="15" customHeight="1">
      <c r="A45" s="18" t="s">
        <v>373</v>
      </c>
    </row>
    <row r="46" ht="15" customHeight="1">
      <c r="A46" s="18" t="s">
        <v>206</v>
      </c>
    </row>
    <row r="47" ht="15" customHeight="1">
      <c r="A47" s="319" t="s">
        <v>636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23">
      <selection activeCell="E24" sqref="E24:G24"/>
    </sheetView>
  </sheetViews>
  <sheetFormatPr defaultColWidth="11.421875" defaultRowHeight="15"/>
  <cols>
    <col min="1" max="1" width="5.421875" style="0" customWidth="1"/>
    <col min="2" max="2" width="4.28125" style="0" customWidth="1"/>
    <col min="3" max="3" width="3.57421875" style="0" customWidth="1"/>
    <col min="4" max="4" width="28.7109375" style="0" customWidth="1"/>
    <col min="5" max="6" width="4.7109375" style="0" customWidth="1"/>
    <col min="7" max="7" width="29.140625" style="0" customWidth="1"/>
    <col min="8" max="8" width="4.00390625" style="0" customWidth="1"/>
    <col min="9" max="9" width="4.140625" style="0" customWidth="1"/>
    <col min="10" max="11" width="4.28125" style="0" customWidth="1"/>
  </cols>
  <sheetData>
    <row r="1" ht="19.5" customHeight="1">
      <c r="A1" s="21" t="s">
        <v>637</v>
      </c>
    </row>
    <row r="3" ht="15">
      <c r="A3" s="22" t="s">
        <v>638</v>
      </c>
    </row>
    <row r="4" ht="15">
      <c r="A4" s="23" t="s">
        <v>639</v>
      </c>
    </row>
    <row r="6" ht="15">
      <c r="A6" s="22" t="s">
        <v>640</v>
      </c>
    </row>
    <row r="7" spans="1:12" ht="15.75">
      <c r="A7" s="24" t="s">
        <v>4</v>
      </c>
      <c r="B7" s="24" t="s">
        <v>641</v>
      </c>
      <c r="C7" s="25"/>
      <c r="D7" s="25" t="s">
        <v>135</v>
      </c>
      <c r="E7" s="25" t="s">
        <v>6</v>
      </c>
      <c r="F7" s="26" t="s">
        <v>136</v>
      </c>
      <c r="G7" s="25" t="s">
        <v>642</v>
      </c>
      <c r="H7" s="24" t="s">
        <v>209</v>
      </c>
      <c r="I7" s="24" t="s">
        <v>643</v>
      </c>
      <c r="J7" s="24" t="s">
        <v>644</v>
      </c>
      <c r="K7" s="24" t="s">
        <v>645</v>
      </c>
      <c r="L7" s="317" t="s">
        <v>128</v>
      </c>
    </row>
    <row r="8" spans="1:12" ht="15">
      <c r="A8" s="27">
        <v>1</v>
      </c>
      <c r="B8" s="27">
        <v>3</v>
      </c>
      <c r="C8" s="1" t="s">
        <v>12</v>
      </c>
      <c r="D8" s="1" t="s">
        <v>588</v>
      </c>
      <c r="E8" s="1" t="s">
        <v>14</v>
      </c>
      <c r="F8" s="28">
        <v>2107</v>
      </c>
      <c r="G8" s="1" t="s">
        <v>332</v>
      </c>
      <c r="H8" s="27">
        <v>7</v>
      </c>
      <c r="I8" s="27">
        <v>0</v>
      </c>
      <c r="J8" s="27">
        <v>27</v>
      </c>
      <c r="K8" s="27">
        <v>30</v>
      </c>
      <c r="L8" s="318">
        <v>20</v>
      </c>
    </row>
    <row r="9" spans="1:12" ht="15">
      <c r="A9" s="27">
        <v>2</v>
      </c>
      <c r="B9" s="27">
        <v>12</v>
      </c>
      <c r="C9" s="1"/>
      <c r="D9" s="1" t="s">
        <v>228</v>
      </c>
      <c r="E9" s="1" t="s">
        <v>14</v>
      </c>
      <c r="F9" s="28">
        <v>1816</v>
      </c>
      <c r="G9" s="1" t="s">
        <v>20</v>
      </c>
      <c r="H9" s="27">
        <v>5.5</v>
      </c>
      <c r="I9" s="27">
        <v>0</v>
      </c>
      <c r="J9" s="27">
        <v>21.5</v>
      </c>
      <c r="K9" s="27">
        <v>23.5</v>
      </c>
      <c r="L9" s="318">
        <v>17</v>
      </c>
    </row>
    <row r="10" spans="1:12" ht="15">
      <c r="A10" s="27">
        <v>3</v>
      </c>
      <c r="B10" s="27">
        <v>1</v>
      </c>
      <c r="C10" s="1" t="s">
        <v>22</v>
      </c>
      <c r="D10" s="1" t="s">
        <v>646</v>
      </c>
      <c r="E10" s="1" t="s">
        <v>14</v>
      </c>
      <c r="F10" s="28">
        <v>2238</v>
      </c>
      <c r="G10" s="1" t="s">
        <v>647</v>
      </c>
      <c r="H10" s="27">
        <v>5</v>
      </c>
      <c r="I10" s="27">
        <v>0</v>
      </c>
      <c r="J10" s="27">
        <v>29</v>
      </c>
      <c r="K10" s="27">
        <v>32</v>
      </c>
      <c r="L10" s="318">
        <v>15</v>
      </c>
    </row>
    <row r="11" spans="1:12" ht="15">
      <c r="A11" s="27">
        <v>4</v>
      </c>
      <c r="B11" s="27">
        <v>6</v>
      </c>
      <c r="C11" s="1"/>
      <c r="D11" s="1" t="s">
        <v>214</v>
      </c>
      <c r="E11" s="1" t="s">
        <v>14</v>
      </c>
      <c r="F11" s="28">
        <v>1972</v>
      </c>
      <c r="G11" s="1" t="s">
        <v>19</v>
      </c>
      <c r="H11" s="27">
        <v>5</v>
      </c>
      <c r="I11" s="27">
        <v>0</v>
      </c>
      <c r="J11" s="27">
        <v>28.5</v>
      </c>
      <c r="K11" s="27">
        <v>30.5</v>
      </c>
      <c r="L11" s="318">
        <v>13</v>
      </c>
    </row>
    <row r="12" spans="1:12" ht="15">
      <c r="A12" s="27">
        <v>5</v>
      </c>
      <c r="B12" s="27">
        <v>7</v>
      </c>
      <c r="C12" s="1"/>
      <c r="D12" s="1" t="s">
        <v>27</v>
      </c>
      <c r="E12" s="1" t="s">
        <v>14</v>
      </c>
      <c r="F12" s="28">
        <v>1863</v>
      </c>
      <c r="G12" s="1" t="s">
        <v>30</v>
      </c>
      <c r="H12" s="27">
        <v>5</v>
      </c>
      <c r="I12" s="27">
        <v>0</v>
      </c>
      <c r="J12" s="27">
        <v>26.5</v>
      </c>
      <c r="K12" s="27">
        <v>28.5</v>
      </c>
      <c r="L12" s="318">
        <v>12</v>
      </c>
    </row>
    <row r="13" spans="1:12" ht="15">
      <c r="A13" s="27">
        <v>6</v>
      </c>
      <c r="B13" s="27">
        <v>4</v>
      </c>
      <c r="C13" s="1"/>
      <c r="D13" s="1" t="s">
        <v>648</v>
      </c>
      <c r="E13" s="1" t="s">
        <v>14</v>
      </c>
      <c r="F13" s="28">
        <v>2068</v>
      </c>
      <c r="G13" s="1" t="s">
        <v>307</v>
      </c>
      <c r="H13" s="27">
        <v>5</v>
      </c>
      <c r="I13" s="27">
        <v>0</v>
      </c>
      <c r="J13" s="27">
        <v>24.5</v>
      </c>
      <c r="K13" s="27">
        <v>27.5</v>
      </c>
      <c r="L13" s="318">
        <v>11</v>
      </c>
    </row>
    <row r="14" spans="1:12" ht="15">
      <c r="A14" s="27">
        <v>7</v>
      </c>
      <c r="B14" s="27">
        <v>9</v>
      </c>
      <c r="C14" s="1"/>
      <c r="D14" s="1" t="s">
        <v>222</v>
      </c>
      <c r="E14" s="1" t="s">
        <v>14</v>
      </c>
      <c r="F14" s="28">
        <v>1836</v>
      </c>
      <c r="G14" s="1" t="s">
        <v>26</v>
      </c>
      <c r="H14" s="27">
        <v>4.5</v>
      </c>
      <c r="I14" s="27">
        <v>0</v>
      </c>
      <c r="J14" s="27">
        <v>30.5</v>
      </c>
      <c r="K14" s="27">
        <v>32.5</v>
      </c>
      <c r="L14" s="318">
        <v>10</v>
      </c>
    </row>
    <row r="15" spans="1:12" ht="15">
      <c r="A15" s="27">
        <v>8</v>
      </c>
      <c r="B15" s="27">
        <v>31</v>
      </c>
      <c r="C15" s="1"/>
      <c r="D15" s="1" t="s">
        <v>649</v>
      </c>
      <c r="E15" s="1" t="s">
        <v>650</v>
      </c>
      <c r="F15" s="28">
        <v>1500</v>
      </c>
      <c r="G15" s="1" t="s">
        <v>150</v>
      </c>
      <c r="H15" s="27">
        <v>4.5</v>
      </c>
      <c r="I15" s="27">
        <v>0</v>
      </c>
      <c r="J15" s="27">
        <v>27</v>
      </c>
      <c r="K15" s="27">
        <v>30</v>
      </c>
      <c r="L15" s="318">
        <v>9</v>
      </c>
    </row>
    <row r="16" spans="1:12" ht="15">
      <c r="A16" s="27">
        <v>9</v>
      </c>
      <c r="B16" s="27">
        <v>5</v>
      </c>
      <c r="C16" s="1"/>
      <c r="D16" s="1" t="s">
        <v>16</v>
      </c>
      <c r="E16" s="1" t="s">
        <v>14</v>
      </c>
      <c r="F16" s="28">
        <v>1987</v>
      </c>
      <c r="G16" s="1" t="s">
        <v>17</v>
      </c>
      <c r="H16" s="27">
        <v>4.5</v>
      </c>
      <c r="I16" s="27">
        <v>0</v>
      </c>
      <c r="J16" s="27">
        <v>24.5</v>
      </c>
      <c r="K16" s="27">
        <v>27.5</v>
      </c>
      <c r="L16" s="318">
        <v>8</v>
      </c>
    </row>
    <row r="17" spans="1:12" ht="15">
      <c r="A17" s="27">
        <v>10</v>
      </c>
      <c r="B17" s="27">
        <v>34</v>
      </c>
      <c r="C17" s="1"/>
      <c r="D17" s="1" t="s">
        <v>212</v>
      </c>
      <c r="E17" s="1" t="s">
        <v>14</v>
      </c>
      <c r="F17" s="28">
        <v>1500</v>
      </c>
      <c r="G17" s="1" t="s">
        <v>150</v>
      </c>
      <c r="H17" s="27">
        <v>4.5</v>
      </c>
      <c r="I17" s="27">
        <v>0</v>
      </c>
      <c r="J17" s="27">
        <v>23.5</v>
      </c>
      <c r="K17" s="27">
        <v>26.5</v>
      </c>
      <c r="L17" s="318">
        <v>7</v>
      </c>
    </row>
    <row r="18" spans="1:12" ht="15">
      <c r="A18" s="27">
        <v>11</v>
      </c>
      <c r="B18" s="27">
        <v>23</v>
      </c>
      <c r="C18" s="1"/>
      <c r="D18" s="1" t="s">
        <v>651</v>
      </c>
      <c r="E18" s="1" t="s">
        <v>14</v>
      </c>
      <c r="F18" s="28">
        <v>1555</v>
      </c>
      <c r="G18" s="1" t="s">
        <v>17</v>
      </c>
      <c r="H18" s="27">
        <v>4.5</v>
      </c>
      <c r="I18" s="27">
        <v>0</v>
      </c>
      <c r="J18" s="27">
        <v>19.5</v>
      </c>
      <c r="K18" s="27">
        <v>21.5</v>
      </c>
      <c r="L18" s="318">
        <v>6</v>
      </c>
    </row>
    <row r="19" spans="1:12" ht="15">
      <c r="A19" s="27">
        <v>12</v>
      </c>
      <c r="B19" s="27">
        <v>8</v>
      </c>
      <c r="C19" s="1"/>
      <c r="D19" s="1" t="s">
        <v>18</v>
      </c>
      <c r="E19" s="1" t="s">
        <v>14</v>
      </c>
      <c r="F19" s="28">
        <v>1851</v>
      </c>
      <c r="G19" s="1" t="s">
        <v>19</v>
      </c>
      <c r="H19" s="27">
        <v>4</v>
      </c>
      <c r="I19" s="27">
        <v>0</v>
      </c>
      <c r="J19" s="27">
        <v>27.5</v>
      </c>
      <c r="K19" s="27">
        <v>28.5</v>
      </c>
      <c r="L19" s="318">
        <v>5</v>
      </c>
    </row>
    <row r="20" spans="1:12" ht="15">
      <c r="A20" s="27">
        <v>13</v>
      </c>
      <c r="B20" s="27">
        <v>2</v>
      </c>
      <c r="C20" s="1" t="s">
        <v>12</v>
      </c>
      <c r="D20" s="1" t="s">
        <v>652</v>
      </c>
      <c r="E20" s="1" t="s">
        <v>14</v>
      </c>
      <c r="F20" s="28">
        <v>2156</v>
      </c>
      <c r="G20" s="1" t="s">
        <v>20</v>
      </c>
      <c r="H20" s="27">
        <v>4</v>
      </c>
      <c r="I20" s="27">
        <v>0</v>
      </c>
      <c r="J20" s="27">
        <v>26.5</v>
      </c>
      <c r="K20" s="27">
        <v>30</v>
      </c>
      <c r="L20" s="318">
        <v>4</v>
      </c>
    </row>
    <row r="21" spans="1:12" ht="15">
      <c r="A21" s="27">
        <v>14</v>
      </c>
      <c r="B21" s="27">
        <v>10</v>
      </c>
      <c r="C21" s="1"/>
      <c r="D21" s="1" t="s">
        <v>236</v>
      </c>
      <c r="E21" s="1" t="s">
        <v>14</v>
      </c>
      <c r="F21" s="28">
        <v>1830</v>
      </c>
      <c r="G21" s="1" t="s">
        <v>30</v>
      </c>
      <c r="H21" s="27">
        <v>4</v>
      </c>
      <c r="I21" s="27">
        <v>0</v>
      </c>
      <c r="J21" s="27">
        <v>26</v>
      </c>
      <c r="K21" s="27">
        <v>29.5</v>
      </c>
      <c r="L21" s="318">
        <v>3</v>
      </c>
    </row>
    <row r="22" spans="1:12" ht="15">
      <c r="A22" s="27">
        <v>15</v>
      </c>
      <c r="B22" s="27">
        <v>21</v>
      </c>
      <c r="C22" s="1"/>
      <c r="D22" s="1" t="s">
        <v>220</v>
      </c>
      <c r="E22" s="1" t="s">
        <v>14</v>
      </c>
      <c r="F22" s="28">
        <v>1644</v>
      </c>
      <c r="G22" s="1" t="s">
        <v>221</v>
      </c>
      <c r="H22" s="27">
        <v>4</v>
      </c>
      <c r="I22" s="27">
        <v>0</v>
      </c>
      <c r="J22" s="27">
        <v>24</v>
      </c>
      <c r="K22" s="27">
        <v>26</v>
      </c>
      <c r="L22" s="318">
        <v>2</v>
      </c>
    </row>
    <row r="23" spans="1:12" ht="15">
      <c r="A23" s="27">
        <v>16</v>
      </c>
      <c r="B23" s="27">
        <v>25</v>
      </c>
      <c r="C23" s="1"/>
      <c r="D23" s="1" t="s">
        <v>603</v>
      </c>
      <c r="E23" s="1" t="s">
        <v>14</v>
      </c>
      <c r="F23" s="28">
        <v>1537</v>
      </c>
      <c r="G23" s="1" t="s">
        <v>20</v>
      </c>
      <c r="H23" s="27">
        <v>4</v>
      </c>
      <c r="I23" s="27">
        <v>0</v>
      </c>
      <c r="J23" s="27">
        <v>24</v>
      </c>
      <c r="K23" s="27">
        <v>26</v>
      </c>
      <c r="L23" s="318">
        <v>1</v>
      </c>
    </row>
    <row r="24" spans="1:12" ht="15">
      <c r="A24" s="27">
        <v>17</v>
      </c>
      <c r="B24" s="27">
        <v>32</v>
      </c>
      <c r="C24" s="1"/>
      <c r="D24" s="1" t="s">
        <v>653</v>
      </c>
      <c r="E24" s="1" t="s">
        <v>654</v>
      </c>
      <c r="F24" s="28">
        <v>1500</v>
      </c>
      <c r="G24" s="1" t="s">
        <v>150</v>
      </c>
      <c r="H24" s="27">
        <v>4</v>
      </c>
      <c r="I24" s="27">
        <v>0</v>
      </c>
      <c r="J24" s="27">
        <v>21</v>
      </c>
      <c r="K24" s="27">
        <v>23</v>
      </c>
      <c r="L24" s="318">
        <v>1</v>
      </c>
    </row>
    <row r="25" spans="1:12" ht="15">
      <c r="A25" s="27">
        <v>18</v>
      </c>
      <c r="B25" s="27">
        <v>13</v>
      </c>
      <c r="C25" s="1"/>
      <c r="D25" s="1" t="s">
        <v>219</v>
      </c>
      <c r="E25" s="1" t="s">
        <v>14</v>
      </c>
      <c r="F25" s="28">
        <v>1792</v>
      </c>
      <c r="G25" s="1" t="s">
        <v>217</v>
      </c>
      <c r="H25" s="27">
        <v>4</v>
      </c>
      <c r="I25" s="27">
        <v>0</v>
      </c>
      <c r="J25" s="27">
        <v>20</v>
      </c>
      <c r="K25" s="27">
        <v>22</v>
      </c>
      <c r="L25" s="318">
        <v>1</v>
      </c>
    </row>
    <row r="26" spans="1:12" ht="15">
      <c r="A26" s="27">
        <v>19</v>
      </c>
      <c r="B26" s="27">
        <v>26</v>
      </c>
      <c r="C26" s="1"/>
      <c r="D26" s="1" t="s">
        <v>227</v>
      </c>
      <c r="E26" s="1" t="s">
        <v>14</v>
      </c>
      <c r="F26" s="28">
        <v>1536</v>
      </c>
      <c r="G26" s="1" t="s">
        <v>218</v>
      </c>
      <c r="H26" s="27">
        <v>4</v>
      </c>
      <c r="I26" s="27">
        <v>0</v>
      </c>
      <c r="J26" s="27">
        <v>19.5</v>
      </c>
      <c r="K26" s="27">
        <v>20.5</v>
      </c>
      <c r="L26" s="318">
        <v>1</v>
      </c>
    </row>
    <row r="27" spans="1:12" ht="15">
      <c r="A27" s="27">
        <v>20</v>
      </c>
      <c r="B27" s="27">
        <v>17</v>
      </c>
      <c r="C27" s="1"/>
      <c r="D27" s="1" t="s">
        <v>655</v>
      </c>
      <c r="E27" s="1" t="s">
        <v>14</v>
      </c>
      <c r="F27" s="28">
        <v>1703</v>
      </c>
      <c r="G27" s="1" t="s">
        <v>53</v>
      </c>
      <c r="H27" s="27">
        <v>3.5</v>
      </c>
      <c r="I27" s="27">
        <v>0</v>
      </c>
      <c r="J27" s="27">
        <v>26.5</v>
      </c>
      <c r="K27" s="27">
        <v>29.5</v>
      </c>
      <c r="L27" s="318">
        <v>1</v>
      </c>
    </row>
    <row r="28" spans="1:12" ht="15">
      <c r="A28" s="27">
        <v>21</v>
      </c>
      <c r="B28" s="27">
        <v>11</v>
      </c>
      <c r="C28" s="1"/>
      <c r="D28" s="1" t="s">
        <v>39</v>
      </c>
      <c r="E28" s="1" t="s">
        <v>14</v>
      </c>
      <c r="F28" s="28">
        <v>1829</v>
      </c>
      <c r="G28" s="1" t="s">
        <v>26</v>
      </c>
      <c r="H28" s="27">
        <v>3.5</v>
      </c>
      <c r="I28" s="27">
        <v>0</v>
      </c>
      <c r="J28" s="27">
        <v>24.5</v>
      </c>
      <c r="K28" s="27">
        <v>26.5</v>
      </c>
      <c r="L28" s="318">
        <v>1</v>
      </c>
    </row>
    <row r="29" spans="1:12" ht="15">
      <c r="A29" s="27">
        <v>22</v>
      </c>
      <c r="B29" s="27">
        <v>14</v>
      </c>
      <c r="C29" s="1"/>
      <c r="D29" s="1" t="s">
        <v>226</v>
      </c>
      <c r="E29" s="1" t="s">
        <v>14</v>
      </c>
      <c r="F29" s="28">
        <v>1780</v>
      </c>
      <c r="G29" s="1" t="s">
        <v>36</v>
      </c>
      <c r="H29" s="27">
        <v>3.5</v>
      </c>
      <c r="I29" s="27">
        <v>0</v>
      </c>
      <c r="J29" s="27">
        <v>24</v>
      </c>
      <c r="K29" s="27">
        <v>26</v>
      </c>
      <c r="L29" s="318">
        <v>1</v>
      </c>
    </row>
    <row r="30" spans="1:12" ht="15">
      <c r="A30" s="27">
        <v>23</v>
      </c>
      <c r="B30" s="27">
        <v>20</v>
      </c>
      <c r="C30" s="1"/>
      <c r="D30" s="1" t="s">
        <v>656</v>
      </c>
      <c r="E30" s="1" t="s">
        <v>14</v>
      </c>
      <c r="F30" s="28">
        <v>1660</v>
      </c>
      <c r="G30" s="1" t="s">
        <v>36</v>
      </c>
      <c r="H30" s="27">
        <v>3.5</v>
      </c>
      <c r="I30" s="27">
        <v>0</v>
      </c>
      <c r="J30" s="27">
        <v>22</v>
      </c>
      <c r="K30" s="27">
        <v>24</v>
      </c>
      <c r="L30" s="318">
        <v>1</v>
      </c>
    </row>
    <row r="31" spans="1:12" ht="15">
      <c r="A31" s="27">
        <v>24</v>
      </c>
      <c r="B31" s="27">
        <v>27</v>
      </c>
      <c r="C31" s="1"/>
      <c r="D31" s="1" t="s">
        <v>55</v>
      </c>
      <c r="E31" s="1" t="s">
        <v>14</v>
      </c>
      <c r="F31" s="28">
        <v>1531</v>
      </c>
      <c r="G31" s="1" t="s">
        <v>53</v>
      </c>
      <c r="H31" s="27">
        <v>3.5</v>
      </c>
      <c r="I31" s="27">
        <v>0</v>
      </c>
      <c r="J31" s="27">
        <v>22</v>
      </c>
      <c r="K31" s="27">
        <v>22</v>
      </c>
      <c r="L31" s="318">
        <v>1</v>
      </c>
    </row>
    <row r="32" spans="1:12" ht="15">
      <c r="A32" s="27">
        <v>25</v>
      </c>
      <c r="B32" s="27">
        <v>36</v>
      </c>
      <c r="C32" s="1"/>
      <c r="D32" s="1" t="s">
        <v>62</v>
      </c>
      <c r="E32" s="1" t="s">
        <v>14</v>
      </c>
      <c r="F32" s="28">
        <v>1488</v>
      </c>
      <c r="G32" s="1" t="s">
        <v>657</v>
      </c>
      <c r="H32" s="27">
        <v>3.5</v>
      </c>
      <c r="I32" s="27">
        <v>0</v>
      </c>
      <c r="J32" s="27">
        <v>19.5</v>
      </c>
      <c r="K32" s="27">
        <v>20.5</v>
      </c>
      <c r="L32" s="318">
        <v>1</v>
      </c>
    </row>
    <row r="33" spans="1:12" ht="15">
      <c r="A33" s="27">
        <v>26</v>
      </c>
      <c r="B33" s="27">
        <v>24</v>
      </c>
      <c r="C33" s="1"/>
      <c r="D33" s="1" t="s">
        <v>248</v>
      </c>
      <c r="E33" s="1" t="s">
        <v>14</v>
      </c>
      <c r="F33" s="28">
        <v>1541</v>
      </c>
      <c r="G33" s="1" t="s">
        <v>217</v>
      </c>
      <c r="H33" s="27">
        <v>3</v>
      </c>
      <c r="I33" s="27">
        <v>0</v>
      </c>
      <c r="J33" s="27">
        <v>25</v>
      </c>
      <c r="K33" s="27">
        <v>27</v>
      </c>
      <c r="L33" s="318">
        <v>1</v>
      </c>
    </row>
    <row r="34" spans="1:12" ht="15">
      <c r="A34" s="27">
        <v>27</v>
      </c>
      <c r="B34" s="27">
        <v>33</v>
      </c>
      <c r="C34" s="1"/>
      <c r="D34" s="1" t="s">
        <v>658</v>
      </c>
      <c r="E34" s="1" t="s">
        <v>14</v>
      </c>
      <c r="F34" s="28">
        <v>1500</v>
      </c>
      <c r="G34" s="1" t="s">
        <v>218</v>
      </c>
      <c r="H34" s="27">
        <v>3</v>
      </c>
      <c r="I34" s="27">
        <v>0</v>
      </c>
      <c r="J34" s="27">
        <v>24.5</v>
      </c>
      <c r="K34" s="27">
        <v>25.5</v>
      </c>
      <c r="L34" s="318">
        <v>1</v>
      </c>
    </row>
    <row r="35" spans="1:12" ht="15">
      <c r="A35" s="27">
        <v>28</v>
      </c>
      <c r="B35" s="27">
        <v>37</v>
      </c>
      <c r="C35" s="1"/>
      <c r="D35" s="1" t="s">
        <v>54</v>
      </c>
      <c r="E35" s="1" t="s">
        <v>14</v>
      </c>
      <c r="F35" s="28">
        <v>1453</v>
      </c>
      <c r="G35" s="1" t="s">
        <v>218</v>
      </c>
      <c r="H35" s="27">
        <v>3</v>
      </c>
      <c r="I35" s="27">
        <v>0</v>
      </c>
      <c r="J35" s="27">
        <v>21</v>
      </c>
      <c r="K35" s="27">
        <v>23</v>
      </c>
      <c r="L35" s="318">
        <v>1</v>
      </c>
    </row>
    <row r="36" spans="1:12" ht="15">
      <c r="A36" s="27">
        <v>29</v>
      </c>
      <c r="B36" s="27">
        <v>22</v>
      </c>
      <c r="C36" s="1"/>
      <c r="D36" s="1" t="s">
        <v>247</v>
      </c>
      <c r="E36" s="1" t="s">
        <v>14</v>
      </c>
      <c r="F36" s="28">
        <v>1582</v>
      </c>
      <c r="G36" s="1" t="s">
        <v>217</v>
      </c>
      <c r="H36" s="27">
        <v>3</v>
      </c>
      <c r="I36" s="27">
        <v>0</v>
      </c>
      <c r="J36" s="27">
        <v>20.5</v>
      </c>
      <c r="K36" s="27">
        <v>22.5</v>
      </c>
      <c r="L36" s="318">
        <v>1</v>
      </c>
    </row>
    <row r="37" spans="1:12" ht="15">
      <c r="A37" s="27">
        <v>30</v>
      </c>
      <c r="B37" s="27">
        <v>16</v>
      </c>
      <c r="C37" s="1"/>
      <c r="D37" s="1" t="s">
        <v>31</v>
      </c>
      <c r="E37" s="1" t="s">
        <v>14</v>
      </c>
      <c r="F37" s="28">
        <v>1719</v>
      </c>
      <c r="G37" s="1" t="s">
        <v>218</v>
      </c>
      <c r="H37" s="27">
        <v>3</v>
      </c>
      <c r="I37" s="27">
        <v>0</v>
      </c>
      <c r="J37" s="27">
        <v>17.5</v>
      </c>
      <c r="K37" s="27">
        <v>19.5</v>
      </c>
      <c r="L37" s="318">
        <v>1</v>
      </c>
    </row>
    <row r="38" spans="1:12" ht="15">
      <c r="A38" s="27">
        <v>31</v>
      </c>
      <c r="B38" s="27">
        <v>19</v>
      </c>
      <c r="C38" s="1"/>
      <c r="D38" s="1" t="s">
        <v>48</v>
      </c>
      <c r="E38" s="1" t="s">
        <v>14</v>
      </c>
      <c r="F38" s="28">
        <v>1663</v>
      </c>
      <c r="G38" s="1" t="s">
        <v>657</v>
      </c>
      <c r="H38" s="27">
        <v>3</v>
      </c>
      <c r="I38" s="27">
        <v>0</v>
      </c>
      <c r="J38" s="27">
        <v>15.5</v>
      </c>
      <c r="K38" s="27">
        <v>16.5</v>
      </c>
      <c r="L38" s="318">
        <v>1</v>
      </c>
    </row>
    <row r="39" spans="1:12" ht="15">
      <c r="A39" s="27">
        <v>32</v>
      </c>
      <c r="B39" s="27">
        <v>30</v>
      </c>
      <c r="C39" s="1"/>
      <c r="D39" s="1" t="s">
        <v>659</v>
      </c>
      <c r="E39" s="1" t="s">
        <v>14</v>
      </c>
      <c r="F39" s="28">
        <v>1500</v>
      </c>
      <c r="G39" s="1" t="s">
        <v>657</v>
      </c>
      <c r="H39" s="27">
        <v>2</v>
      </c>
      <c r="I39" s="27">
        <v>0</v>
      </c>
      <c r="J39" s="27">
        <v>23.5</v>
      </c>
      <c r="K39" s="27">
        <v>23.5</v>
      </c>
      <c r="L39" s="318">
        <v>1</v>
      </c>
    </row>
    <row r="40" spans="1:12" ht="15">
      <c r="A40" s="27">
        <v>33</v>
      </c>
      <c r="B40" s="27">
        <v>39</v>
      </c>
      <c r="C40" s="1"/>
      <c r="D40" s="1" t="s">
        <v>80</v>
      </c>
      <c r="E40" s="1" t="s">
        <v>14</v>
      </c>
      <c r="F40" s="28">
        <v>1393</v>
      </c>
      <c r="G40" s="1" t="s">
        <v>26</v>
      </c>
      <c r="H40" s="27">
        <v>2</v>
      </c>
      <c r="I40" s="27">
        <v>0</v>
      </c>
      <c r="J40" s="27">
        <v>23</v>
      </c>
      <c r="K40" s="27">
        <v>26</v>
      </c>
      <c r="L40" s="318">
        <v>1</v>
      </c>
    </row>
    <row r="41" spans="1:12" ht="15">
      <c r="A41" s="27">
        <v>34</v>
      </c>
      <c r="B41" s="27">
        <v>35</v>
      </c>
      <c r="C41" s="1"/>
      <c r="D41" s="1" t="s">
        <v>69</v>
      </c>
      <c r="E41" s="1" t="s">
        <v>14</v>
      </c>
      <c r="F41" s="28">
        <v>1494</v>
      </c>
      <c r="G41" s="1" t="s">
        <v>26</v>
      </c>
      <c r="H41" s="27">
        <v>2</v>
      </c>
      <c r="I41" s="27">
        <v>0</v>
      </c>
      <c r="J41" s="27">
        <v>23</v>
      </c>
      <c r="K41" s="27">
        <v>23</v>
      </c>
      <c r="L41" s="318">
        <v>1</v>
      </c>
    </row>
    <row r="42" spans="1:12" ht="15">
      <c r="A42" s="27">
        <v>35</v>
      </c>
      <c r="B42" s="27">
        <v>28</v>
      </c>
      <c r="C42" s="1"/>
      <c r="D42" s="1" t="s">
        <v>254</v>
      </c>
      <c r="E42" s="1" t="s">
        <v>14</v>
      </c>
      <c r="F42" s="28">
        <v>1501</v>
      </c>
      <c r="G42" s="1" t="s">
        <v>53</v>
      </c>
      <c r="H42" s="27">
        <v>2</v>
      </c>
      <c r="I42" s="27">
        <v>0</v>
      </c>
      <c r="J42" s="27">
        <v>22.5</v>
      </c>
      <c r="K42" s="27">
        <v>25.5</v>
      </c>
      <c r="L42" s="318">
        <v>1</v>
      </c>
    </row>
    <row r="43" spans="1:12" ht="15">
      <c r="A43" s="27">
        <v>36</v>
      </c>
      <c r="B43" s="27">
        <v>38</v>
      </c>
      <c r="C43" s="1"/>
      <c r="D43" s="1" t="s">
        <v>63</v>
      </c>
      <c r="E43" s="1" t="s">
        <v>14</v>
      </c>
      <c r="F43" s="28">
        <v>1440</v>
      </c>
      <c r="G43" s="1" t="s">
        <v>36</v>
      </c>
      <c r="H43" s="27">
        <v>2</v>
      </c>
      <c r="I43" s="27">
        <v>0</v>
      </c>
      <c r="J43" s="27">
        <v>21.5</v>
      </c>
      <c r="K43" s="27">
        <v>21.5</v>
      </c>
      <c r="L43" s="318">
        <v>1</v>
      </c>
    </row>
    <row r="44" spans="1:12" ht="15">
      <c r="A44" s="27">
        <v>37</v>
      </c>
      <c r="B44" s="27">
        <v>41</v>
      </c>
      <c r="C44" s="1"/>
      <c r="D44" s="1" t="s">
        <v>604</v>
      </c>
      <c r="E44" s="1" t="s">
        <v>14</v>
      </c>
      <c r="F44" s="28">
        <v>1333</v>
      </c>
      <c r="G44" s="1" t="s">
        <v>49</v>
      </c>
      <c r="H44" s="27">
        <v>2</v>
      </c>
      <c r="I44" s="27">
        <v>0</v>
      </c>
      <c r="J44" s="27">
        <v>21</v>
      </c>
      <c r="K44" s="27">
        <v>22</v>
      </c>
      <c r="L44" s="318">
        <v>1</v>
      </c>
    </row>
    <row r="45" spans="1:12" ht="15">
      <c r="A45" s="27">
        <v>38</v>
      </c>
      <c r="B45" s="27">
        <v>40</v>
      </c>
      <c r="C45" s="1"/>
      <c r="D45" s="1" t="s">
        <v>261</v>
      </c>
      <c r="E45" s="1" t="s">
        <v>14</v>
      </c>
      <c r="F45" s="28">
        <v>1376</v>
      </c>
      <c r="G45" s="1" t="s">
        <v>252</v>
      </c>
      <c r="H45" s="27">
        <v>2</v>
      </c>
      <c r="I45" s="27">
        <v>0</v>
      </c>
      <c r="J45" s="27">
        <v>20.5</v>
      </c>
      <c r="K45" s="27">
        <v>22.5</v>
      </c>
      <c r="L45" s="318">
        <v>1</v>
      </c>
    </row>
    <row r="46" spans="1:12" ht="15">
      <c r="A46" s="27">
        <v>39</v>
      </c>
      <c r="B46" s="27">
        <v>29</v>
      </c>
      <c r="C46" s="1"/>
      <c r="D46" s="1" t="s">
        <v>315</v>
      </c>
      <c r="E46" s="1" t="s">
        <v>14</v>
      </c>
      <c r="F46" s="28">
        <v>1500</v>
      </c>
      <c r="G46" s="1" t="s">
        <v>631</v>
      </c>
      <c r="H46" s="27">
        <v>1</v>
      </c>
      <c r="I46" s="27">
        <v>0</v>
      </c>
      <c r="J46" s="27">
        <v>21</v>
      </c>
      <c r="K46" s="27">
        <v>23</v>
      </c>
      <c r="L46" s="318">
        <v>1</v>
      </c>
    </row>
    <row r="47" spans="1:12" ht="15">
      <c r="A47" s="27">
        <v>40</v>
      </c>
      <c r="B47" s="27">
        <v>15</v>
      </c>
      <c r="C47" s="1"/>
      <c r="D47" s="1" t="s">
        <v>216</v>
      </c>
      <c r="E47" s="1" t="s">
        <v>14</v>
      </c>
      <c r="F47" s="28">
        <v>1748</v>
      </c>
      <c r="G47" s="1" t="s">
        <v>217</v>
      </c>
      <c r="H47" s="27">
        <v>0</v>
      </c>
      <c r="I47" s="27">
        <v>0</v>
      </c>
      <c r="J47" s="27">
        <v>21</v>
      </c>
      <c r="K47" s="27">
        <v>23</v>
      </c>
      <c r="L47" s="318">
        <v>1</v>
      </c>
    </row>
    <row r="48" spans="1:12" ht="15">
      <c r="A48" s="27">
        <v>41</v>
      </c>
      <c r="B48" s="27">
        <v>18</v>
      </c>
      <c r="C48" s="1"/>
      <c r="D48" s="1" t="s">
        <v>112</v>
      </c>
      <c r="E48" s="1" t="s">
        <v>14</v>
      </c>
      <c r="F48" s="28">
        <v>1681</v>
      </c>
      <c r="G48" s="1" t="s">
        <v>20</v>
      </c>
      <c r="H48" s="27">
        <v>0</v>
      </c>
      <c r="I48" s="27">
        <v>0</v>
      </c>
      <c r="J48" s="27">
        <v>19.5</v>
      </c>
      <c r="K48" s="27">
        <v>21.5</v>
      </c>
      <c r="L48" s="318">
        <v>1</v>
      </c>
    </row>
    <row r="50" ht="15">
      <c r="A50" s="22" t="s">
        <v>660</v>
      </c>
    </row>
    <row r="51" ht="15">
      <c r="A51" s="29" t="s">
        <v>661</v>
      </c>
    </row>
    <row r="52" ht="15">
      <c r="A52" s="29" t="s">
        <v>662</v>
      </c>
    </row>
    <row r="53" ht="15">
      <c r="A53" s="29" t="s">
        <v>663</v>
      </c>
    </row>
    <row r="55" ht="15">
      <c r="A55" s="30" t="s">
        <v>664</v>
      </c>
    </row>
    <row r="56" ht="15">
      <c r="A56" s="21" t="s">
        <v>665</v>
      </c>
    </row>
  </sheetData>
  <sheetProtection/>
  <hyperlinks>
    <hyperlink ref="A1:K1" r:id="rId1" display="http://chess-results.com/"/>
    <hyperlink ref="A55:K55" r:id="rId2" display="http://chess-results.com/tnr109421.aspx?lan=1"/>
    <hyperlink ref="A56:K56" r:id="rId3" display="http://chess-results.com/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1"/>
  <sheetViews>
    <sheetView tabSelected="1" zoomScale="115" zoomScaleNormal="115" zoomScalePageLayoutView="0" workbookViewId="0" topLeftCell="A1">
      <selection activeCell="A4" sqref="A4"/>
    </sheetView>
  </sheetViews>
  <sheetFormatPr defaultColWidth="11.421875" defaultRowHeight="15"/>
  <cols>
    <col min="1" max="1" width="6.8515625" style="45" customWidth="1"/>
    <col min="2" max="2" width="4.7109375" style="47" bestFit="1" customWidth="1"/>
    <col min="3" max="3" width="31.57421875" style="45" customWidth="1"/>
    <col min="4" max="4" width="5.57421875" style="47" bestFit="1" customWidth="1"/>
    <col min="5" max="5" width="4.7109375" style="47" customWidth="1"/>
    <col min="6" max="6" width="23.28125" style="45" customWidth="1"/>
    <col min="7" max="7" width="5.7109375" style="46" customWidth="1"/>
    <col min="8" max="8" width="6.421875" style="45" customWidth="1"/>
    <col min="9" max="9" width="5.7109375" style="45" customWidth="1"/>
    <col min="10" max="10" width="6.57421875" style="45" customWidth="1"/>
    <col min="11" max="11" width="5.7109375" style="46" customWidth="1"/>
    <col min="12" max="14" width="6.421875" style="45" customWidth="1"/>
    <col min="15" max="15" width="6.421875" style="100" customWidth="1"/>
    <col min="16" max="16" width="6.421875" style="45" customWidth="1"/>
    <col min="17" max="17" width="6.421875" style="46" customWidth="1"/>
    <col min="18" max="25" width="6.421875" style="45" customWidth="1"/>
    <col min="26" max="30" width="7.00390625" style="45" customWidth="1"/>
    <col min="31" max="31" width="11.421875" style="46" customWidth="1"/>
    <col min="32" max="32" width="11.421875" style="45" customWidth="1"/>
    <col min="33" max="33" width="11.421875" style="247" customWidth="1"/>
    <col min="34" max="34" width="11.421875" style="45" customWidth="1"/>
    <col min="35" max="35" width="11.421875" style="46" customWidth="1"/>
    <col min="36" max="38" width="11.421875" style="45" customWidth="1"/>
    <col min="39" max="39" width="11.421875" style="47" customWidth="1"/>
    <col min="40" max="40" width="11.421875" style="251" customWidth="1"/>
    <col min="41" max="16384" width="11.421875" style="45" customWidth="1"/>
  </cols>
  <sheetData>
    <row r="1" ht="12.75">
      <c r="A1" s="58" t="s">
        <v>0</v>
      </c>
    </row>
    <row r="3" ht="12.75">
      <c r="A3" s="59" t="s">
        <v>671</v>
      </c>
    </row>
    <row r="4" ht="12.75">
      <c r="A4" s="60"/>
    </row>
    <row r="6" ht="12.75">
      <c r="A6" s="59"/>
    </row>
    <row r="7" spans="1:40" ht="24" customHeight="1">
      <c r="A7" s="68" t="s">
        <v>4</v>
      </c>
      <c r="B7" s="73"/>
      <c r="C7" s="122" t="s">
        <v>5</v>
      </c>
      <c r="D7" s="73" t="s">
        <v>6</v>
      </c>
      <c r="E7" s="73" t="s">
        <v>7</v>
      </c>
      <c r="F7" s="122" t="s">
        <v>8</v>
      </c>
      <c r="G7" s="71" t="s">
        <v>288</v>
      </c>
      <c r="H7" s="72" t="s">
        <v>289</v>
      </c>
      <c r="I7" s="73" t="s">
        <v>290</v>
      </c>
      <c r="J7" s="72" t="s">
        <v>291</v>
      </c>
      <c r="K7" s="71" t="s">
        <v>292</v>
      </c>
      <c r="L7" s="72" t="s">
        <v>293</v>
      </c>
      <c r="M7" s="71" t="s">
        <v>327</v>
      </c>
      <c r="N7" s="72" t="s">
        <v>326</v>
      </c>
      <c r="O7" s="71" t="s">
        <v>405</v>
      </c>
      <c r="P7" s="72" t="s">
        <v>406</v>
      </c>
      <c r="Q7" s="71" t="s">
        <v>407</v>
      </c>
      <c r="R7" s="72" t="s">
        <v>408</v>
      </c>
      <c r="S7" s="72" t="s">
        <v>479</v>
      </c>
      <c r="T7" s="72" t="s">
        <v>480</v>
      </c>
      <c r="U7" s="72" t="s">
        <v>484</v>
      </c>
      <c r="V7" s="72" t="s">
        <v>481</v>
      </c>
      <c r="W7" s="72" t="s">
        <v>485</v>
      </c>
      <c r="X7" s="72" t="s">
        <v>482</v>
      </c>
      <c r="Y7" s="72" t="s">
        <v>486</v>
      </c>
      <c r="Z7" s="72" t="s">
        <v>483</v>
      </c>
      <c r="AA7" s="72" t="s">
        <v>525</v>
      </c>
      <c r="AB7" s="72" t="s">
        <v>526</v>
      </c>
      <c r="AC7" s="72" t="s">
        <v>535</v>
      </c>
      <c r="AD7" s="72" t="s">
        <v>536</v>
      </c>
      <c r="AE7" s="246" t="s">
        <v>621</v>
      </c>
      <c r="AF7" s="74" t="s">
        <v>622</v>
      </c>
      <c r="AG7" s="248" t="s">
        <v>623</v>
      </c>
      <c r="AH7" s="74" t="s">
        <v>624</v>
      </c>
      <c r="AI7" s="353" t="s">
        <v>666</v>
      </c>
      <c r="AJ7" s="74" t="s">
        <v>667</v>
      </c>
      <c r="AK7" s="353" t="s">
        <v>668</v>
      </c>
      <c r="AL7" s="74" t="s">
        <v>669</v>
      </c>
      <c r="AM7" s="72" t="s">
        <v>294</v>
      </c>
      <c r="AN7" s="72" t="s">
        <v>295</v>
      </c>
    </row>
    <row r="8" spans="1:40" ht="12.75">
      <c r="A8" s="293">
        <v>1</v>
      </c>
      <c r="B8" s="311" t="s">
        <v>487</v>
      </c>
      <c r="C8" s="301" t="s">
        <v>331</v>
      </c>
      <c r="D8" s="240" t="s">
        <v>14</v>
      </c>
      <c r="E8" s="240">
        <v>2079</v>
      </c>
      <c r="F8" s="255" t="s">
        <v>332</v>
      </c>
      <c r="G8" s="196"/>
      <c r="H8" s="203"/>
      <c r="I8" s="203"/>
      <c r="J8" s="203"/>
      <c r="K8" s="196"/>
      <c r="L8" s="203"/>
      <c r="M8" s="203"/>
      <c r="N8" s="203"/>
      <c r="O8" s="196">
        <v>7</v>
      </c>
      <c r="P8" s="195">
        <v>20</v>
      </c>
      <c r="Q8" s="198">
        <v>7</v>
      </c>
      <c r="R8" s="195">
        <v>20</v>
      </c>
      <c r="S8" s="196">
        <v>6</v>
      </c>
      <c r="T8" s="200">
        <v>17</v>
      </c>
      <c r="U8" s="195"/>
      <c r="V8" s="195"/>
      <c r="W8" s="195"/>
      <c r="X8" s="195"/>
      <c r="Y8" s="195"/>
      <c r="Z8" s="195"/>
      <c r="AA8" s="158">
        <v>6.5</v>
      </c>
      <c r="AB8" s="162">
        <v>20</v>
      </c>
      <c r="AC8" s="158">
        <v>6</v>
      </c>
      <c r="AD8" s="162">
        <v>20</v>
      </c>
      <c r="AE8" s="168"/>
      <c r="AF8" s="169"/>
      <c r="AG8" s="288">
        <v>5.5</v>
      </c>
      <c r="AH8" s="162">
        <v>15</v>
      </c>
      <c r="AI8" s="163">
        <v>6</v>
      </c>
      <c r="AJ8" s="162">
        <v>20</v>
      </c>
      <c r="AK8" s="163">
        <v>7</v>
      </c>
      <c r="AL8" s="162">
        <v>20</v>
      </c>
      <c r="AM8" s="196">
        <f aca="true" t="shared" si="0" ref="AM8:AM71">G8+I8+K8+M8+O8+Q8+S8+U8+W8+Y8+AA8+AC8+AE8+AG8+AI8+AK8</f>
        <v>51</v>
      </c>
      <c r="AN8" s="200">
        <f aca="true" t="shared" si="1" ref="AN8:AN71">H8+J8+L8+N8+P8+R8+T8+V8+X8+Z8+AB8+AD8+AF8+AH8+AJ8+AL8</f>
        <v>152</v>
      </c>
    </row>
    <row r="9" spans="1:40" ht="12.75">
      <c r="A9" s="294">
        <f>A8+1</f>
        <v>2</v>
      </c>
      <c r="B9" s="311"/>
      <c r="C9" s="302" t="s">
        <v>214</v>
      </c>
      <c r="D9" s="170" t="s">
        <v>14</v>
      </c>
      <c r="E9" s="170">
        <v>2003</v>
      </c>
      <c r="F9" s="254" t="s">
        <v>19</v>
      </c>
      <c r="G9" s="196"/>
      <c r="H9" s="206"/>
      <c r="I9" s="206"/>
      <c r="J9" s="206"/>
      <c r="K9" s="192">
        <v>5</v>
      </c>
      <c r="L9" s="195">
        <v>10</v>
      </c>
      <c r="M9" s="192">
        <v>4</v>
      </c>
      <c r="N9" s="195">
        <v>5</v>
      </c>
      <c r="O9" s="196">
        <v>6</v>
      </c>
      <c r="P9" s="195">
        <v>17</v>
      </c>
      <c r="Q9" s="202"/>
      <c r="R9" s="195"/>
      <c r="S9" s="195"/>
      <c r="T9" s="195"/>
      <c r="U9" s="195"/>
      <c r="V9" s="195"/>
      <c r="W9" s="196">
        <v>6</v>
      </c>
      <c r="X9" s="200">
        <v>20</v>
      </c>
      <c r="Y9" s="196">
        <v>5.5</v>
      </c>
      <c r="Z9" s="200">
        <v>17</v>
      </c>
      <c r="AA9" s="158">
        <v>4.5</v>
      </c>
      <c r="AB9" s="162">
        <v>5</v>
      </c>
      <c r="AC9" s="158">
        <v>5.5</v>
      </c>
      <c r="AD9" s="162">
        <v>17</v>
      </c>
      <c r="AE9" s="168"/>
      <c r="AF9" s="169"/>
      <c r="AG9" s="288">
        <v>5</v>
      </c>
      <c r="AH9" s="162">
        <v>10</v>
      </c>
      <c r="AI9" s="163">
        <v>4.5</v>
      </c>
      <c r="AJ9" s="162">
        <v>9</v>
      </c>
      <c r="AK9" s="163">
        <v>5</v>
      </c>
      <c r="AL9" s="162">
        <v>13</v>
      </c>
      <c r="AM9" s="196">
        <f t="shared" si="0"/>
        <v>51</v>
      </c>
      <c r="AN9" s="200">
        <f t="shared" si="1"/>
        <v>123</v>
      </c>
    </row>
    <row r="10" spans="1:40" ht="12.75">
      <c r="A10" s="294">
        <f aca="true" t="shared" si="2" ref="A10:A15">A9+1</f>
        <v>3</v>
      </c>
      <c r="B10" s="311" t="s">
        <v>487</v>
      </c>
      <c r="C10" s="302" t="s">
        <v>29</v>
      </c>
      <c r="D10" s="170" t="s">
        <v>14</v>
      </c>
      <c r="E10" s="170">
        <v>1908</v>
      </c>
      <c r="F10" s="254" t="s">
        <v>30</v>
      </c>
      <c r="G10" s="192">
        <v>5</v>
      </c>
      <c r="H10" s="193">
        <v>7</v>
      </c>
      <c r="I10" s="160">
        <v>6</v>
      </c>
      <c r="J10" s="194">
        <v>20</v>
      </c>
      <c r="K10" s="192">
        <v>5.5</v>
      </c>
      <c r="L10" s="195">
        <v>12</v>
      </c>
      <c r="M10" s="192">
        <v>4</v>
      </c>
      <c r="N10" s="195">
        <v>2</v>
      </c>
      <c r="O10" s="202"/>
      <c r="P10" s="195"/>
      <c r="Q10" s="198">
        <v>5</v>
      </c>
      <c r="R10" s="195">
        <v>12</v>
      </c>
      <c r="S10" s="196">
        <v>4.5</v>
      </c>
      <c r="T10" s="200">
        <v>15</v>
      </c>
      <c r="U10" s="195"/>
      <c r="V10" s="195"/>
      <c r="W10" s="195"/>
      <c r="X10" s="195"/>
      <c r="Y10" s="196">
        <v>5</v>
      </c>
      <c r="Z10" s="200">
        <v>12</v>
      </c>
      <c r="AA10" s="158">
        <v>5</v>
      </c>
      <c r="AB10" s="162">
        <v>12</v>
      </c>
      <c r="AC10" s="158">
        <v>4</v>
      </c>
      <c r="AD10" s="162">
        <v>6</v>
      </c>
      <c r="AE10" s="198">
        <v>4.5</v>
      </c>
      <c r="AF10" s="162">
        <v>3</v>
      </c>
      <c r="AG10" s="288">
        <v>5</v>
      </c>
      <c r="AH10" s="162">
        <v>9</v>
      </c>
      <c r="AI10" s="163">
        <v>5</v>
      </c>
      <c r="AJ10" s="162">
        <v>10</v>
      </c>
      <c r="AK10" s="163"/>
      <c r="AL10" s="162"/>
      <c r="AM10" s="196">
        <f t="shared" si="0"/>
        <v>58.5</v>
      </c>
      <c r="AN10" s="200">
        <f t="shared" si="1"/>
        <v>120</v>
      </c>
    </row>
    <row r="11" spans="1:40" ht="12.75">
      <c r="A11" s="294">
        <f t="shared" si="2"/>
        <v>4</v>
      </c>
      <c r="B11" s="311"/>
      <c r="C11" s="302" t="s">
        <v>24</v>
      </c>
      <c r="D11" s="170" t="s">
        <v>14</v>
      </c>
      <c r="E11" s="170">
        <v>1837</v>
      </c>
      <c r="F11" s="254" t="s">
        <v>17</v>
      </c>
      <c r="G11" s="192">
        <v>5</v>
      </c>
      <c r="H11" s="193">
        <v>10</v>
      </c>
      <c r="I11" s="160">
        <v>6</v>
      </c>
      <c r="J11" s="194">
        <v>17</v>
      </c>
      <c r="K11" s="192">
        <v>5</v>
      </c>
      <c r="L11" s="195">
        <v>9</v>
      </c>
      <c r="M11" s="192"/>
      <c r="N11" s="195"/>
      <c r="O11" s="196">
        <v>4</v>
      </c>
      <c r="P11" s="195">
        <v>6</v>
      </c>
      <c r="Q11" s="198">
        <v>5</v>
      </c>
      <c r="R11" s="195">
        <v>15</v>
      </c>
      <c r="S11" s="195"/>
      <c r="T11" s="195"/>
      <c r="U11" s="196">
        <v>4.5</v>
      </c>
      <c r="V11" s="200">
        <v>9</v>
      </c>
      <c r="W11" s="195"/>
      <c r="X11" s="195"/>
      <c r="Y11" s="195"/>
      <c r="Z11" s="195"/>
      <c r="AA11" s="202"/>
      <c r="AB11" s="195"/>
      <c r="AC11" s="195"/>
      <c r="AD11" s="195"/>
      <c r="AE11" s="198">
        <v>5.5</v>
      </c>
      <c r="AF11" s="162">
        <v>15</v>
      </c>
      <c r="AG11" s="288">
        <v>5</v>
      </c>
      <c r="AH11" s="162">
        <v>13</v>
      </c>
      <c r="AI11" s="163">
        <v>4</v>
      </c>
      <c r="AJ11" s="162">
        <v>1</v>
      </c>
      <c r="AK11" s="163"/>
      <c r="AL11" s="162"/>
      <c r="AM11" s="196">
        <f t="shared" si="0"/>
        <v>44</v>
      </c>
      <c r="AN11" s="200">
        <f t="shared" si="1"/>
        <v>95</v>
      </c>
    </row>
    <row r="12" spans="1:40" ht="12.75">
      <c r="A12" s="294">
        <f t="shared" si="2"/>
        <v>5</v>
      </c>
      <c r="B12" s="311"/>
      <c r="C12" s="302" t="s">
        <v>467</v>
      </c>
      <c r="D12" s="170" t="s">
        <v>14</v>
      </c>
      <c r="E12" s="170">
        <v>1500</v>
      </c>
      <c r="F12" s="254" t="s">
        <v>140</v>
      </c>
      <c r="G12" s="196"/>
      <c r="H12" s="206"/>
      <c r="I12" s="206"/>
      <c r="J12" s="206"/>
      <c r="K12" s="192">
        <v>5</v>
      </c>
      <c r="L12" s="195">
        <v>11</v>
      </c>
      <c r="M12" s="192"/>
      <c r="N12" s="195"/>
      <c r="O12" s="202"/>
      <c r="P12" s="195"/>
      <c r="Q12" s="202"/>
      <c r="R12" s="195"/>
      <c r="S12" s="195"/>
      <c r="T12" s="195"/>
      <c r="U12" s="196">
        <v>5.5</v>
      </c>
      <c r="V12" s="200">
        <v>20</v>
      </c>
      <c r="W12" s="196">
        <v>5</v>
      </c>
      <c r="X12" s="200">
        <v>12</v>
      </c>
      <c r="Y12" s="196">
        <v>4.5</v>
      </c>
      <c r="Z12" s="200">
        <v>10</v>
      </c>
      <c r="AA12" s="158">
        <v>4</v>
      </c>
      <c r="AB12" s="162">
        <v>1</v>
      </c>
      <c r="AC12" s="158">
        <v>5.5</v>
      </c>
      <c r="AD12" s="162">
        <v>15</v>
      </c>
      <c r="AE12" s="198">
        <v>4.5</v>
      </c>
      <c r="AF12" s="162">
        <v>6</v>
      </c>
      <c r="AG12" s="292"/>
      <c r="AH12" s="169"/>
      <c r="AI12" s="163">
        <v>5</v>
      </c>
      <c r="AJ12" s="162">
        <v>13</v>
      </c>
      <c r="AK12" s="163">
        <v>4.5</v>
      </c>
      <c r="AL12" s="162">
        <v>7</v>
      </c>
      <c r="AM12" s="196">
        <f t="shared" si="0"/>
        <v>43.5</v>
      </c>
      <c r="AN12" s="200">
        <f t="shared" si="1"/>
        <v>95</v>
      </c>
    </row>
    <row r="13" spans="1:40" ht="12.75">
      <c r="A13" s="294">
        <f t="shared" si="2"/>
        <v>6</v>
      </c>
      <c r="B13" s="311"/>
      <c r="C13" s="302" t="s">
        <v>39</v>
      </c>
      <c r="D13" s="170" t="s">
        <v>14</v>
      </c>
      <c r="E13" s="170">
        <v>1773</v>
      </c>
      <c r="F13" s="254" t="s">
        <v>26</v>
      </c>
      <c r="G13" s="192">
        <v>4.5</v>
      </c>
      <c r="H13" s="193">
        <v>1</v>
      </c>
      <c r="I13" s="160">
        <v>4.5</v>
      </c>
      <c r="J13" s="194">
        <v>7</v>
      </c>
      <c r="K13" s="196"/>
      <c r="L13" s="203"/>
      <c r="M13" s="196">
        <v>5.5</v>
      </c>
      <c r="N13" s="195">
        <v>17</v>
      </c>
      <c r="O13" s="202"/>
      <c r="P13" s="195"/>
      <c r="Q13" s="198">
        <v>5.5</v>
      </c>
      <c r="R13" s="195">
        <v>17</v>
      </c>
      <c r="S13" s="196">
        <v>3.5</v>
      </c>
      <c r="T13" s="200">
        <v>9</v>
      </c>
      <c r="U13" s="196">
        <v>5.5</v>
      </c>
      <c r="V13" s="200">
        <v>17</v>
      </c>
      <c r="W13" s="195"/>
      <c r="X13" s="195"/>
      <c r="Y13" s="195"/>
      <c r="Z13" s="195"/>
      <c r="AA13" s="202"/>
      <c r="AB13" s="195"/>
      <c r="AC13" s="195"/>
      <c r="AD13" s="195"/>
      <c r="AE13" s="198">
        <v>4</v>
      </c>
      <c r="AF13" s="162">
        <v>1</v>
      </c>
      <c r="AG13" s="288">
        <v>4.5</v>
      </c>
      <c r="AH13" s="162">
        <v>2</v>
      </c>
      <c r="AI13" s="163">
        <v>5</v>
      </c>
      <c r="AJ13" s="162">
        <v>15</v>
      </c>
      <c r="AK13" s="163">
        <v>3.5</v>
      </c>
      <c r="AL13" s="162">
        <v>1</v>
      </c>
      <c r="AM13" s="196">
        <f t="shared" si="0"/>
        <v>46</v>
      </c>
      <c r="AN13" s="200">
        <f t="shared" si="1"/>
        <v>87</v>
      </c>
    </row>
    <row r="14" spans="1:40" ht="12.75">
      <c r="A14" s="294">
        <f t="shared" si="2"/>
        <v>7</v>
      </c>
      <c r="B14" s="311"/>
      <c r="C14" s="302" t="s">
        <v>16</v>
      </c>
      <c r="D14" s="170" t="s">
        <v>14</v>
      </c>
      <c r="E14" s="170">
        <v>1967</v>
      </c>
      <c r="F14" s="254" t="s">
        <v>17</v>
      </c>
      <c r="G14" s="192">
        <v>6</v>
      </c>
      <c r="H14" s="193">
        <v>17</v>
      </c>
      <c r="I14" s="160">
        <v>0</v>
      </c>
      <c r="J14" s="194">
        <v>1</v>
      </c>
      <c r="K14" s="196"/>
      <c r="L14" s="203"/>
      <c r="M14" s="196">
        <v>5</v>
      </c>
      <c r="N14" s="195">
        <v>12</v>
      </c>
      <c r="O14" s="202"/>
      <c r="P14" s="195"/>
      <c r="Q14" s="202"/>
      <c r="R14" s="195"/>
      <c r="S14" s="196">
        <v>4.5</v>
      </c>
      <c r="T14" s="200">
        <v>13</v>
      </c>
      <c r="U14" s="196">
        <v>5</v>
      </c>
      <c r="V14" s="200">
        <v>13</v>
      </c>
      <c r="W14" s="195"/>
      <c r="X14" s="195"/>
      <c r="Y14" s="195"/>
      <c r="Z14" s="195"/>
      <c r="AA14" s="202"/>
      <c r="AB14" s="195"/>
      <c r="AC14" s="195"/>
      <c r="AD14" s="195"/>
      <c r="AE14" s="198">
        <v>5.5</v>
      </c>
      <c r="AF14" s="162">
        <v>13</v>
      </c>
      <c r="AG14" s="292"/>
      <c r="AH14" s="169"/>
      <c r="AI14" s="163">
        <v>4.5</v>
      </c>
      <c r="AJ14" s="162">
        <v>8</v>
      </c>
      <c r="AK14" s="163">
        <v>4.5</v>
      </c>
      <c r="AL14" s="162">
        <v>8</v>
      </c>
      <c r="AM14" s="196">
        <f t="shared" si="0"/>
        <v>35</v>
      </c>
      <c r="AN14" s="200">
        <f t="shared" si="1"/>
        <v>85</v>
      </c>
    </row>
    <row r="15" spans="1:40" ht="12.75">
      <c r="A15" s="294">
        <f t="shared" si="2"/>
        <v>8</v>
      </c>
      <c r="B15" s="311"/>
      <c r="C15" s="302" t="s">
        <v>44</v>
      </c>
      <c r="D15" s="170" t="s">
        <v>14</v>
      </c>
      <c r="E15" s="170">
        <v>1803</v>
      </c>
      <c r="F15" s="254" t="s">
        <v>30</v>
      </c>
      <c r="G15" s="192">
        <v>4.5</v>
      </c>
      <c r="H15" s="193">
        <v>1</v>
      </c>
      <c r="I15" s="160">
        <v>3</v>
      </c>
      <c r="J15" s="194">
        <v>1</v>
      </c>
      <c r="K15" s="192">
        <v>5</v>
      </c>
      <c r="L15" s="195">
        <v>3</v>
      </c>
      <c r="M15" s="192">
        <v>5</v>
      </c>
      <c r="N15" s="195">
        <v>10</v>
      </c>
      <c r="O15" s="202"/>
      <c r="P15" s="195"/>
      <c r="Q15" s="202"/>
      <c r="R15" s="195"/>
      <c r="S15" s="196">
        <v>4</v>
      </c>
      <c r="T15" s="200">
        <v>12</v>
      </c>
      <c r="U15" s="196">
        <v>4</v>
      </c>
      <c r="V15" s="200">
        <v>7</v>
      </c>
      <c r="W15" s="195"/>
      <c r="X15" s="195"/>
      <c r="Y15" s="196">
        <v>4.5</v>
      </c>
      <c r="Z15" s="200">
        <v>4</v>
      </c>
      <c r="AA15" s="158">
        <v>5.5</v>
      </c>
      <c r="AB15" s="162">
        <v>15</v>
      </c>
      <c r="AC15" s="158">
        <v>4.5</v>
      </c>
      <c r="AD15" s="162">
        <v>11</v>
      </c>
      <c r="AE15" s="198">
        <v>5</v>
      </c>
      <c r="AF15" s="162">
        <v>7</v>
      </c>
      <c r="AG15" s="292"/>
      <c r="AH15" s="169"/>
      <c r="AI15" s="163">
        <v>4</v>
      </c>
      <c r="AJ15" s="311">
        <v>3</v>
      </c>
      <c r="AK15" s="168"/>
      <c r="AL15" s="169"/>
      <c r="AM15" s="196">
        <f t="shared" si="0"/>
        <v>49</v>
      </c>
      <c r="AN15" s="200">
        <f t="shared" si="1"/>
        <v>74</v>
      </c>
    </row>
    <row r="16" spans="1:40" ht="12.75">
      <c r="A16" s="297">
        <f>A15+1</f>
        <v>9</v>
      </c>
      <c r="B16" s="312"/>
      <c r="C16" s="303" t="s">
        <v>31</v>
      </c>
      <c r="D16" s="256" t="s">
        <v>14</v>
      </c>
      <c r="E16" s="256">
        <v>1707</v>
      </c>
      <c r="F16" s="257" t="s">
        <v>620</v>
      </c>
      <c r="G16" s="258">
        <v>5</v>
      </c>
      <c r="H16" s="259">
        <v>6</v>
      </c>
      <c r="I16" s="260">
        <v>4.5</v>
      </c>
      <c r="J16" s="261">
        <v>6</v>
      </c>
      <c r="K16" s="258">
        <v>5</v>
      </c>
      <c r="L16" s="262">
        <v>6</v>
      </c>
      <c r="M16" s="258">
        <v>2.5</v>
      </c>
      <c r="N16" s="262">
        <v>1</v>
      </c>
      <c r="O16" s="263">
        <v>4</v>
      </c>
      <c r="P16" s="262">
        <v>4</v>
      </c>
      <c r="Q16" s="264">
        <v>4.5</v>
      </c>
      <c r="R16" s="262">
        <v>10</v>
      </c>
      <c r="S16" s="263">
        <v>3.5</v>
      </c>
      <c r="T16" s="265">
        <v>7</v>
      </c>
      <c r="U16" s="263">
        <v>4</v>
      </c>
      <c r="V16" s="265">
        <v>1</v>
      </c>
      <c r="W16" s="263">
        <v>5</v>
      </c>
      <c r="X16" s="265">
        <v>13</v>
      </c>
      <c r="Y16" s="263">
        <v>3</v>
      </c>
      <c r="Z16" s="265">
        <v>1</v>
      </c>
      <c r="AA16" s="266">
        <v>4</v>
      </c>
      <c r="AB16" s="290">
        <v>1</v>
      </c>
      <c r="AC16" s="266">
        <v>4</v>
      </c>
      <c r="AD16" s="290">
        <v>7</v>
      </c>
      <c r="AE16" s="264">
        <v>3.5</v>
      </c>
      <c r="AF16" s="290">
        <v>1</v>
      </c>
      <c r="AG16" s="289">
        <v>4</v>
      </c>
      <c r="AH16" s="290">
        <v>1</v>
      </c>
      <c r="AI16" s="352">
        <v>4</v>
      </c>
      <c r="AJ16" s="290">
        <v>5</v>
      </c>
      <c r="AK16" s="352">
        <v>3</v>
      </c>
      <c r="AL16" s="290">
        <v>1</v>
      </c>
      <c r="AM16" s="263">
        <f t="shared" si="0"/>
        <v>63.5</v>
      </c>
      <c r="AN16" s="265">
        <f t="shared" si="1"/>
        <v>71</v>
      </c>
    </row>
    <row r="17" spans="1:40" ht="12.75">
      <c r="A17" s="297">
        <f aca="true" t="shared" si="3" ref="A17:A23">A16+1</f>
        <v>10</v>
      </c>
      <c r="B17" s="312"/>
      <c r="C17" s="303" t="s">
        <v>226</v>
      </c>
      <c r="D17" s="256" t="s">
        <v>14</v>
      </c>
      <c r="E17" s="256">
        <v>1780</v>
      </c>
      <c r="F17" s="257" t="s">
        <v>36</v>
      </c>
      <c r="G17" s="263"/>
      <c r="H17" s="281"/>
      <c r="I17" s="260">
        <v>3.5</v>
      </c>
      <c r="J17" s="261">
        <v>1</v>
      </c>
      <c r="K17" s="258">
        <v>4.5</v>
      </c>
      <c r="L17" s="262">
        <v>1</v>
      </c>
      <c r="M17" s="258">
        <v>4</v>
      </c>
      <c r="N17" s="262">
        <v>1</v>
      </c>
      <c r="O17" s="263">
        <v>5</v>
      </c>
      <c r="P17" s="262">
        <v>12</v>
      </c>
      <c r="Q17" s="264">
        <v>5</v>
      </c>
      <c r="R17" s="262">
        <v>13</v>
      </c>
      <c r="S17" s="262"/>
      <c r="T17" s="262"/>
      <c r="U17" s="262"/>
      <c r="V17" s="262"/>
      <c r="W17" s="263">
        <v>5.5</v>
      </c>
      <c r="X17" s="265">
        <v>15</v>
      </c>
      <c r="Y17" s="263">
        <v>4</v>
      </c>
      <c r="Z17" s="265">
        <v>1</v>
      </c>
      <c r="AA17" s="266">
        <v>4</v>
      </c>
      <c r="AB17" s="290">
        <v>2</v>
      </c>
      <c r="AC17" s="266">
        <v>5.5</v>
      </c>
      <c r="AD17" s="290">
        <v>13</v>
      </c>
      <c r="AE17" s="264">
        <v>5</v>
      </c>
      <c r="AF17" s="290">
        <v>9</v>
      </c>
      <c r="AG17" s="289">
        <v>4</v>
      </c>
      <c r="AH17" s="290">
        <v>1</v>
      </c>
      <c r="AI17" s="352">
        <v>3.5</v>
      </c>
      <c r="AJ17" s="290">
        <v>1</v>
      </c>
      <c r="AK17" s="352">
        <v>3.5</v>
      </c>
      <c r="AL17" s="290">
        <v>1</v>
      </c>
      <c r="AM17" s="263">
        <f t="shared" si="0"/>
        <v>57</v>
      </c>
      <c r="AN17" s="265">
        <f t="shared" si="1"/>
        <v>71</v>
      </c>
    </row>
    <row r="18" spans="1:40" ht="12.75">
      <c r="A18" s="297">
        <f t="shared" si="3"/>
        <v>11</v>
      </c>
      <c r="B18" s="312"/>
      <c r="C18" s="303" t="s">
        <v>219</v>
      </c>
      <c r="D18" s="256" t="s">
        <v>14</v>
      </c>
      <c r="E18" s="256">
        <v>1810</v>
      </c>
      <c r="F18" s="257" t="s">
        <v>217</v>
      </c>
      <c r="G18" s="258">
        <v>5</v>
      </c>
      <c r="H18" s="259">
        <v>5</v>
      </c>
      <c r="I18" s="260">
        <v>5</v>
      </c>
      <c r="J18" s="261">
        <v>9</v>
      </c>
      <c r="K18" s="258">
        <v>5</v>
      </c>
      <c r="L18" s="262">
        <v>5</v>
      </c>
      <c r="M18" s="258">
        <v>4</v>
      </c>
      <c r="N18" s="262">
        <v>1</v>
      </c>
      <c r="O18" s="282"/>
      <c r="P18" s="262"/>
      <c r="Q18" s="264">
        <v>4</v>
      </c>
      <c r="R18" s="262">
        <v>5</v>
      </c>
      <c r="S18" s="262"/>
      <c r="T18" s="262"/>
      <c r="U18" s="263">
        <v>4</v>
      </c>
      <c r="V18" s="265">
        <v>8</v>
      </c>
      <c r="W18" s="263">
        <v>5</v>
      </c>
      <c r="X18" s="265">
        <v>11</v>
      </c>
      <c r="Y18" s="263">
        <v>4</v>
      </c>
      <c r="Z18" s="265">
        <v>1</v>
      </c>
      <c r="AA18" s="282"/>
      <c r="AB18" s="265"/>
      <c r="AC18" s="266">
        <v>4.5</v>
      </c>
      <c r="AD18" s="290">
        <v>8</v>
      </c>
      <c r="AE18" s="264">
        <v>4.5</v>
      </c>
      <c r="AF18" s="290">
        <v>5</v>
      </c>
      <c r="AG18" s="289">
        <v>4.5</v>
      </c>
      <c r="AH18" s="290">
        <v>3</v>
      </c>
      <c r="AI18" s="352">
        <v>4.5</v>
      </c>
      <c r="AJ18" s="290">
        <v>6</v>
      </c>
      <c r="AK18" s="352">
        <v>4</v>
      </c>
      <c r="AL18" s="290">
        <v>1</v>
      </c>
      <c r="AM18" s="263">
        <f t="shared" si="0"/>
        <v>58</v>
      </c>
      <c r="AN18" s="265">
        <f t="shared" si="1"/>
        <v>68</v>
      </c>
    </row>
    <row r="19" spans="1:40" ht="12.75">
      <c r="A19" s="297">
        <f t="shared" si="3"/>
        <v>12</v>
      </c>
      <c r="B19" s="312"/>
      <c r="C19" s="303" t="s">
        <v>228</v>
      </c>
      <c r="D19" s="256" t="s">
        <v>14</v>
      </c>
      <c r="E19" s="256">
        <v>1874</v>
      </c>
      <c r="F19" s="257" t="s">
        <v>20</v>
      </c>
      <c r="G19" s="258">
        <v>5.5</v>
      </c>
      <c r="H19" s="259">
        <v>13</v>
      </c>
      <c r="I19" s="281"/>
      <c r="J19" s="281"/>
      <c r="K19" s="258">
        <v>4.5</v>
      </c>
      <c r="L19" s="262">
        <v>1</v>
      </c>
      <c r="M19" s="258"/>
      <c r="N19" s="262"/>
      <c r="O19" s="282"/>
      <c r="P19" s="262"/>
      <c r="Q19" s="282"/>
      <c r="R19" s="262"/>
      <c r="S19" s="262"/>
      <c r="T19" s="262"/>
      <c r="U19" s="262"/>
      <c r="V19" s="262"/>
      <c r="W19" s="263">
        <v>5.5</v>
      </c>
      <c r="X19" s="265">
        <v>17</v>
      </c>
      <c r="Y19" s="263">
        <v>4.5</v>
      </c>
      <c r="Z19" s="265">
        <v>6</v>
      </c>
      <c r="AA19" s="266">
        <v>5</v>
      </c>
      <c r="AB19" s="290">
        <v>11</v>
      </c>
      <c r="AC19" s="290"/>
      <c r="AD19" s="290"/>
      <c r="AE19" s="264">
        <v>4</v>
      </c>
      <c r="AF19" s="290">
        <v>1</v>
      </c>
      <c r="AG19" s="285"/>
      <c r="AH19" s="284"/>
      <c r="AI19" s="283"/>
      <c r="AJ19" s="284"/>
      <c r="AK19" s="352">
        <v>5.5</v>
      </c>
      <c r="AL19" s="312">
        <v>17</v>
      </c>
      <c r="AM19" s="263">
        <f t="shared" si="0"/>
        <v>34.5</v>
      </c>
      <c r="AN19" s="265">
        <f t="shared" si="1"/>
        <v>66</v>
      </c>
    </row>
    <row r="20" spans="1:40" ht="12.75">
      <c r="A20" s="297">
        <f t="shared" si="3"/>
        <v>13</v>
      </c>
      <c r="B20" s="312" t="s">
        <v>487</v>
      </c>
      <c r="C20" s="303" t="s">
        <v>13</v>
      </c>
      <c r="D20" s="256" t="s">
        <v>14</v>
      </c>
      <c r="E20" s="256">
        <v>1992</v>
      </c>
      <c r="F20" s="257" t="s">
        <v>15</v>
      </c>
      <c r="G20" s="258">
        <v>6</v>
      </c>
      <c r="H20" s="259">
        <v>20</v>
      </c>
      <c r="I20" s="260">
        <v>5.5</v>
      </c>
      <c r="J20" s="261">
        <v>13</v>
      </c>
      <c r="K20" s="258">
        <v>6</v>
      </c>
      <c r="L20" s="262">
        <v>15</v>
      </c>
      <c r="M20" s="258"/>
      <c r="N20" s="262"/>
      <c r="O20" s="282"/>
      <c r="P20" s="262"/>
      <c r="Q20" s="282"/>
      <c r="R20" s="262"/>
      <c r="S20" s="262"/>
      <c r="T20" s="262"/>
      <c r="U20" s="262"/>
      <c r="V20" s="262"/>
      <c r="W20" s="262"/>
      <c r="X20" s="262"/>
      <c r="Y20" s="262"/>
      <c r="Z20" s="262"/>
      <c r="AA20" s="282"/>
      <c r="AB20" s="262"/>
      <c r="AC20" s="262"/>
      <c r="AD20" s="262"/>
      <c r="AE20" s="264">
        <v>5.5</v>
      </c>
      <c r="AF20" s="290">
        <v>17</v>
      </c>
      <c r="AG20" s="285"/>
      <c r="AH20" s="284"/>
      <c r="AI20" s="283"/>
      <c r="AJ20" s="284"/>
      <c r="AK20" s="283"/>
      <c r="AL20" s="284"/>
      <c r="AM20" s="263">
        <f t="shared" si="0"/>
        <v>23</v>
      </c>
      <c r="AN20" s="265">
        <f t="shared" si="1"/>
        <v>65</v>
      </c>
    </row>
    <row r="21" spans="1:40" ht="12.75">
      <c r="A21" s="297">
        <f t="shared" si="3"/>
        <v>14</v>
      </c>
      <c r="B21" s="312"/>
      <c r="C21" s="331" t="s">
        <v>154</v>
      </c>
      <c r="D21" s="256" t="s">
        <v>14</v>
      </c>
      <c r="E21" s="332">
        <v>1907</v>
      </c>
      <c r="F21" s="333" t="s">
        <v>140</v>
      </c>
      <c r="G21" s="258">
        <v>5</v>
      </c>
      <c r="H21" s="259">
        <v>8</v>
      </c>
      <c r="I21" s="260">
        <v>4.5</v>
      </c>
      <c r="J21" s="261">
        <v>8</v>
      </c>
      <c r="K21" s="258">
        <v>6</v>
      </c>
      <c r="L21" s="262">
        <v>13</v>
      </c>
      <c r="M21" s="258">
        <v>4</v>
      </c>
      <c r="N21" s="262">
        <v>1</v>
      </c>
      <c r="O21" s="282"/>
      <c r="P21" s="262"/>
      <c r="Q21" s="282"/>
      <c r="R21" s="262"/>
      <c r="S21" s="262"/>
      <c r="T21" s="262"/>
      <c r="U21" s="263">
        <v>5.5</v>
      </c>
      <c r="V21" s="265">
        <v>15</v>
      </c>
      <c r="W21" s="262"/>
      <c r="X21" s="262"/>
      <c r="Y21" s="262"/>
      <c r="Z21" s="262"/>
      <c r="AA21" s="282"/>
      <c r="AB21" s="262"/>
      <c r="AC21" s="266">
        <v>4</v>
      </c>
      <c r="AD21" s="290">
        <v>1</v>
      </c>
      <c r="AE21" s="283"/>
      <c r="AF21" s="284"/>
      <c r="AG21" s="285"/>
      <c r="AH21" s="284"/>
      <c r="AI21" s="264">
        <v>4</v>
      </c>
      <c r="AJ21" s="350">
        <v>1</v>
      </c>
      <c r="AK21" s="266">
        <v>5</v>
      </c>
      <c r="AL21" s="350">
        <v>12</v>
      </c>
      <c r="AM21" s="263">
        <f t="shared" si="0"/>
        <v>38</v>
      </c>
      <c r="AN21" s="265">
        <f t="shared" si="1"/>
        <v>59</v>
      </c>
    </row>
    <row r="22" spans="1:40" ht="12.75">
      <c r="A22" s="297">
        <f t="shared" si="3"/>
        <v>15</v>
      </c>
      <c r="B22" s="312"/>
      <c r="C22" s="303" t="s">
        <v>300</v>
      </c>
      <c r="D22" s="256" t="s">
        <v>301</v>
      </c>
      <c r="E22" s="256">
        <v>1929</v>
      </c>
      <c r="F22" s="257" t="s">
        <v>53</v>
      </c>
      <c r="G22" s="263"/>
      <c r="H22" s="286"/>
      <c r="I22" s="286"/>
      <c r="J22" s="286"/>
      <c r="K22" s="263"/>
      <c r="L22" s="286"/>
      <c r="M22" s="263">
        <v>5.5</v>
      </c>
      <c r="N22" s="262">
        <v>15</v>
      </c>
      <c r="O22" s="282"/>
      <c r="P22" s="262"/>
      <c r="Q22" s="282"/>
      <c r="R22" s="262"/>
      <c r="S22" s="262"/>
      <c r="T22" s="262"/>
      <c r="U22" s="263">
        <v>4.5</v>
      </c>
      <c r="V22" s="265">
        <v>10</v>
      </c>
      <c r="W22" s="262"/>
      <c r="X22" s="262"/>
      <c r="Y22" s="263">
        <v>4.5</v>
      </c>
      <c r="Z22" s="265">
        <v>9</v>
      </c>
      <c r="AA22" s="266">
        <v>5</v>
      </c>
      <c r="AB22" s="290">
        <v>9</v>
      </c>
      <c r="AC22" s="266">
        <v>4</v>
      </c>
      <c r="AD22" s="290">
        <v>3</v>
      </c>
      <c r="AE22" s="264">
        <v>4.5</v>
      </c>
      <c r="AF22" s="290">
        <v>1</v>
      </c>
      <c r="AG22" s="289">
        <v>5</v>
      </c>
      <c r="AH22" s="290">
        <v>11</v>
      </c>
      <c r="AI22" s="352">
        <v>3.5</v>
      </c>
      <c r="AJ22" s="290">
        <v>1</v>
      </c>
      <c r="AK22" s="352"/>
      <c r="AL22" s="290"/>
      <c r="AM22" s="263">
        <f t="shared" si="0"/>
        <v>36.5</v>
      </c>
      <c r="AN22" s="265">
        <f t="shared" si="1"/>
        <v>59</v>
      </c>
    </row>
    <row r="23" spans="1:40" ht="12.75">
      <c r="A23" s="297">
        <f t="shared" si="3"/>
        <v>16</v>
      </c>
      <c r="B23" s="312"/>
      <c r="C23" s="303" t="s">
        <v>236</v>
      </c>
      <c r="D23" s="256" t="s">
        <v>14</v>
      </c>
      <c r="E23" s="256">
        <v>1831</v>
      </c>
      <c r="F23" s="257" t="s">
        <v>30</v>
      </c>
      <c r="G23" s="263"/>
      <c r="H23" s="281"/>
      <c r="I23" s="281"/>
      <c r="J23" s="281"/>
      <c r="K23" s="258">
        <v>4</v>
      </c>
      <c r="L23" s="262">
        <v>1</v>
      </c>
      <c r="M23" s="258">
        <v>4</v>
      </c>
      <c r="N23" s="262">
        <v>6</v>
      </c>
      <c r="O23" s="263">
        <v>4.5</v>
      </c>
      <c r="P23" s="262">
        <v>10</v>
      </c>
      <c r="Q23" s="264">
        <v>4</v>
      </c>
      <c r="R23" s="262">
        <v>8</v>
      </c>
      <c r="S23" s="263">
        <v>3.5</v>
      </c>
      <c r="T23" s="265">
        <v>8</v>
      </c>
      <c r="U23" s="263">
        <v>4.5</v>
      </c>
      <c r="V23" s="265">
        <v>11</v>
      </c>
      <c r="W23" s="262"/>
      <c r="X23" s="262"/>
      <c r="Y23" s="263">
        <v>4.5</v>
      </c>
      <c r="Z23" s="265">
        <v>7</v>
      </c>
      <c r="AA23" s="282"/>
      <c r="AB23" s="265"/>
      <c r="AC23" s="266">
        <v>4</v>
      </c>
      <c r="AD23" s="290">
        <v>4</v>
      </c>
      <c r="AE23" s="283"/>
      <c r="AF23" s="284"/>
      <c r="AG23" s="285"/>
      <c r="AH23" s="284"/>
      <c r="AI23" s="283"/>
      <c r="AJ23" s="284"/>
      <c r="AK23" s="352">
        <v>4</v>
      </c>
      <c r="AL23" s="312">
        <v>3</v>
      </c>
      <c r="AM23" s="263">
        <f t="shared" si="0"/>
        <v>37</v>
      </c>
      <c r="AN23" s="265">
        <f t="shared" si="1"/>
        <v>58</v>
      </c>
    </row>
    <row r="24" spans="1:40" ht="12.75">
      <c r="A24" s="334">
        <f aca="true" t="shared" si="4" ref="A24:A34">A23+1</f>
        <v>17</v>
      </c>
      <c r="B24" s="335"/>
      <c r="C24" s="336" t="s">
        <v>298</v>
      </c>
      <c r="D24" s="335" t="s">
        <v>14</v>
      </c>
      <c r="E24" s="335">
        <v>2050</v>
      </c>
      <c r="F24" s="337" t="s">
        <v>299</v>
      </c>
      <c r="G24" s="338"/>
      <c r="H24" s="339"/>
      <c r="I24" s="339"/>
      <c r="J24" s="339"/>
      <c r="K24" s="338"/>
      <c r="L24" s="339"/>
      <c r="M24" s="338">
        <v>6.5</v>
      </c>
      <c r="N24" s="340">
        <v>20</v>
      </c>
      <c r="O24" s="341"/>
      <c r="P24" s="340"/>
      <c r="Q24" s="341"/>
      <c r="R24" s="340"/>
      <c r="S24" s="340"/>
      <c r="T24" s="340"/>
      <c r="U24" s="340"/>
      <c r="V24" s="340"/>
      <c r="W24" s="340"/>
      <c r="X24" s="340"/>
      <c r="Y24" s="340"/>
      <c r="Z24" s="340"/>
      <c r="AA24" s="341"/>
      <c r="AB24" s="340"/>
      <c r="AC24" s="340"/>
      <c r="AD24" s="340"/>
      <c r="AE24" s="338">
        <v>7</v>
      </c>
      <c r="AF24" s="342">
        <v>20</v>
      </c>
      <c r="AG24" s="343">
        <v>6</v>
      </c>
      <c r="AH24" s="342">
        <v>17</v>
      </c>
      <c r="AI24" s="345"/>
      <c r="AJ24" s="342"/>
      <c r="AK24" s="345"/>
      <c r="AL24" s="342"/>
      <c r="AM24" s="338">
        <f t="shared" si="0"/>
        <v>19.5</v>
      </c>
      <c r="AN24" s="344">
        <f t="shared" si="1"/>
        <v>57</v>
      </c>
    </row>
    <row r="25" spans="1:40" ht="12.75">
      <c r="A25" s="334">
        <f t="shared" si="4"/>
        <v>18</v>
      </c>
      <c r="B25" s="335"/>
      <c r="C25" s="336" t="s">
        <v>231</v>
      </c>
      <c r="D25" s="335" t="s">
        <v>14</v>
      </c>
      <c r="E25" s="335">
        <v>1878</v>
      </c>
      <c r="F25" s="337" t="s">
        <v>53</v>
      </c>
      <c r="G25" s="338"/>
      <c r="H25" s="339"/>
      <c r="I25" s="339"/>
      <c r="J25" s="339"/>
      <c r="K25" s="338">
        <v>4</v>
      </c>
      <c r="L25" s="340">
        <v>1</v>
      </c>
      <c r="M25" s="338"/>
      <c r="N25" s="340"/>
      <c r="O25" s="341"/>
      <c r="P25" s="340"/>
      <c r="Q25" s="341"/>
      <c r="R25" s="340"/>
      <c r="S25" s="340"/>
      <c r="T25" s="340"/>
      <c r="U25" s="338">
        <v>5</v>
      </c>
      <c r="V25" s="344">
        <v>12</v>
      </c>
      <c r="W25" s="340"/>
      <c r="X25" s="340"/>
      <c r="Y25" s="338">
        <v>4.5</v>
      </c>
      <c r="Z25" s="344">
        <v>8</v>
      </c>
      <c r="AA25" s="341"/>
      <c r="AB25" s="344"/>
      <c r="AC25" s="345">
        <v>4.5</v>
      </c>
      <c r="AD25" s="342">
        <v>9</v>
      </c>
      <c r="AE25" s="338">
        <v>5</v>
      </c>
      <c r="AF25" s="342">
        <v>8</v>
      </c>
      <c r="AG25" s="343">
        <v>4.5</v>
      </c>
      <c r="AH25" s="342">
        <v>7</v>
      </c>
      <c r="AI25" s="338">
        <v>4.5</v>
      </c>
      <c r="AJ25" s="342">
        <v>7</v>
      </c>
      <c r="AK25" s="345"/>
      <c r="AL25" s="342"/>
      <c r="AM25" s="338">
        <f t="shared" si="0"/>
        <v>32</v>
      </c>
      <c r="AN25" s="344">
        <f t="shared" si="1"/>
        <v>52</v>
      </c>
    </row>
    <row r="26" spans="1:40" ht="12.75">
      <c r="A26" s="334">
        <f t="shared" si="4"/>
        <v>19</v>
      </c>
      <c r="B26" s="335"/>
      <c r="C26" s="336" t="s">
        <v>25</v>
      </c>
      <c r="D26" s="335" t="s">
        <v>14</v>
      </c>
      <c r="E26" s="335">
        <v>1852</v>
      </c>
      <c r="F26" s="337" t="s">
        <v>26</v>
      </c>
      <c r="G26" s="338">
        <v>5</v>
      </c>
      <c r="H26" s="340">
        <v>9</v>
      </c>
      <c r="I26" s="346">
        <v>6</v>
      </c>
      <c r="J26" s="347">
        <v>15</v>
      </c>
      <c r="K26" s="338"/>
      <c r="L26" s="339"/>
      <c r="M26" s="338"/>
      <c r="N26" s="339"/>
      <c r="O26" s="338"/>
      <c r="P26" s="339"/>
      <c r="Q26" s="338"/>
      <c r="R26" s="339"/>
      <c r="S26" s="338">
        <v>3.5</v>
      </c>
      <c r="T26" s="344">
        <v>10</v>
      </c>
      <c r="U26" s="339"/>
      <c r="V26" s="339"/>
      <c r="W26" s="339"/>
      <c r="X26" s="339"/>
      <c r="Y26" s="339"/>
      <c r="Z26" s="339"/>
      <c r="AA26" s="338"/>
      <c r="AB26" s="339"/>
      <c r="AC26" s="339"/>
      <c r="AD26" s="339"/>
      <c r="AE26" s="338">
        <v>4</v>
      </c>
      <c r="AF26" s="342">
        <v>1</v>
      </c>
      <c r="AG26" s="348"/>
      <c r="AH26" s="349"/>
      <c r="AI26" s="338">
        <v>6</v>
      </c>
      <c r="AJ26" s="342">
        <v>17</v>
      </c>
      <c r="AK26" s="354"/>
      <c r="AL26" s="349"/>
      <c r="AM26" s="338">
        <f t="shared" si="0"/>
        <v>24.5</v>
      </c>
      <c r="AN26" s="344">
        <f t="shared" si="1"/>
        <v>52</v>
      </c>
    </row>
    <row r="27" spans="1:40" ht="12.75">
      <c r="A27" s="334">
        <f t="shared" si="4"/>
        <v>20</v>
      </c>
      <c r="B27" s="335"/>
      <c r="C27" s="336" t="s">
        <v>211</v>
      </c>
      <c r="D27" s="335" t="s">
        <v>14</v>
      </c>
      <c r="E27" s="335">
        <v>1873</v>
      </c>
      <c r="F27" s="337" t="s">
        <v>53</v>
      </c>
      <c r="G27" s="338"/>
      <c r="H27" s="339"/>
      <c r="I27" s="346">
        <v>4.5</v>
      </c>
      <c r="J27" s="347">
        <v>5</v>
      </c>
      <c r="K27" s="338">
        <v>6</v>
      </c>
      <c r="L27" s="340">
        <v>17</v>
      </c>
      <c r="M27" s="338">
        <v>4</v>
      </c>
      <c r="N27" s="340">
        <v>3</v>
      </c>
      <c r="O27" s="341"/>
      <c r="P27" s="340"/>
      <c r="Q27" s="341"/>
      <c r="R27" s="340"/>
      <c r="S27" s="340"/>
      <c r="T27" s="340"/>
      <c r="U27" s="338">
        <v>0</v>
      </c>
      <c r="V27" s="344">
        <v>1</v>
      </c>
      <c r="W27" s="340"/>
      <c r="X27" s="340"/>
      <c r="Y27" s="338">
        <v>4.5</v>
      </c>
      <c r="Z27" s="344">
        <v>5</v>
      </c>
      <c r="AA27" s="341"/>
      <c r="AB27" s="344"/>
      <c r="AC27" s="345">
        <v>0</v>
      </c>
      <c r="AD27" s="342">
        <v>1</v>
      </c>
      <c r="AE27" s="338">
        <v>3.5</v>
      </c>
      <c r="AF27" s="342">
        <v>1</v>
      </c>
      <c r="AG27" s="348"/>
      <c r="AH27" s="349"/>
      <c r="AI27" s="338">
        <v>5</v>
      </c>
      <c r="AJ27" s="342">
        <v>12</v>
      </c>
      <c r="AK27" s="354"/>
      <c r="AL27" s="349"/>
      <c r="AM27" s="338">
        <f t="shared" si="0"/>
        <v>27.5</v>
      </c>
      <c r="AN27" s="344">
        <f t="shared" si="1"/>
        <v>45</v>
      </c>
    </row>
    <row r="28" spans="1:40" ht="12.75">
      <c r="A28" s="299">
        <f t="shared" si="4"/>
        <v>21</v>
      </c>
      <c r="B28" s="250"/>
      <c r="C28" s="305" t="s">
        <v>18</v>
      </c>
      <c r="D28" s="37" t="s">
        <v>14</v>
      </c>
      <c r="E28" s="37">
        <v>1884</v>
      </c>
      <c r="F28" s="252" t="s">
        <v>19</v>
      </c>
      <c r="G28" s="105">
        <v>5.5</v>
      </c>
      <c r="H28" s="106">
        <v>15</v>
      </c>
      <c r="I28" s="115"/>
      <c r="J28" s="115"/>
      <c r="K28" s="109"/>
      <c r="L28" s="115"/>
      <c r="M28" s="109"/>
      <c r="N28" s="115"/>
      <c r="O28" s="109">
        <v>5</v>
      </c>
      <c r="P28" s="108">
        <v>15</v>
      </c>
      <c r="Q28" s="109"/>
      <c r="R28" s="115"/>
      <c r="S28" s="109">
        <v>3</v>
      </c>
      <c r="T28" s="112">
        <v>5</v>
      </c>
      <c r="U28" s="115"/>
      <c r="V28" s="115"/>
      <c r="W28" s="115"/>
      <c r="X28" s="115"/>
      <c r="Y28" s="115"/>
      <c r="Z28" s="115"/>
      <c r="AA28" s="109"/>
      <c r="AB28" s="115"/>
      <c r="AC28" s="115"/>
      <c r="AD28" s="115"/>
      <c r="AE28" s="49"/>
      <c r="AF28" s="48"/>
      <c r="AG28" s="287">
        <v>4.5</v>
      </c>
      <c r="AH28" s="52">
        <v>4</v>
      </c>
      <c r="AI28" s="50"/>
      <c r="AJ28" s="52"/>
      <c r="AK28" s="40">
        <v>4</v>
      </c>
      <c r="AL28" s="351">
        <v>5</v>
      </c>
      <c r="AM28" s="196">
        <f t="shared" si="0"/>
        <v>22</v>
      </c>
      <c r="AN28" s="200">
        <f t="shared" si="1"/>
        <v>44</v>
      </c>
    </row>
    <row r="29" spans="1:40" ht="12.75">
      <c r="A29" s="299">
        <f t="shared" si="4"/>
        <v>22</v>
      </c>
      <c r="B29" s="250"/>
      <c r="C29" s="305" t="s">
        <v>43</v>
      </c>
      <c r="D29" s="37" t="s">
        <v>14</v>
      </c>
      <c r="E29" s="37">
        <v>1943</v>
      </c>
      <c r="F29" s="252" t="s">
        <v>15</v>
      </c>
      <c r="G29" s="105">
        <v>4.5</v>
      </c>
      <c r="H29" s="106">
        <v>1</v>
      </c>
      <c r="I29" s="116"/>
      <c r="J29" s="116"/>
      <c r="K29" s="105">
        <v>4</v>
      </c>
      <c r="L29" s="108">
        <v>1</v>
      </c>
      <c r="M29" s="105">
        <v>4</v>
      </c>
      <c r="N29" s="108">
        <v>4</v>
      </c>
      <c r="O29" s="114"/>
      <c r="P29" s="108"/>
      <c r="Q29" s="114"/>
      <c r="R29" s="108"/>
      <c r="S29" s="108"/>
      <c r="T29" s="108"/>
      <c r="U29" s="108"/>
      <c r="V29" s="108"/>
      <c r="W29" s="108"/>
      <c r="X29" s="108"/>
      <c r="Y29" s="109">
        <v>5.5</v>
      </c>
      <c r="Z29" s="112">
        <v>15</v>
      </c>
      <c r="AA29" s="114"/>
      <c r="AB29" s="112"/>
      <c r="AC29" s="112"/>
      <c r="AD29" s="112"/>
      <c r="AE29" s="101">
        <v>5</v>
      </c>
      <c r="AF29" s="52">
        <v>10</v>
      </c>
      <c r="AG29" s="287">
        <v>4.5</v>
      </c>
      <c r="AH29" s="52">
        <v>6</v>
      </c>
      <c r="AI29" s="50"/>
      <c r="AJ29" s="52"/>
      <c r="AK29" s="50"/>
      <c r="AL29" s="52"/>
      <c r="AM29" s="196">
        <f t="shared" si="0"/>
        <v>27.5</v>
      </c>
      <c r="AN29" s="200">
        <f t="shared" si="1"/>
        <v>37</v>
      </c>
    </row>
    <row r="30" spans="1:40" ht="12.75">
      <c r="A30" s="299">
        <f t="shared" si="4"/>
        <v>23</v>
      </c>
      <c r="B30" s="250"/>
      <c r="C30" s="305" t="s">
        <v>35</v>
      </c>
      <c r="D30" s="37" t="s">
        <v>14</v>
      </c>
      <c r="E30" s="37">
        <v>1745</v>
      </c>
      <c r="F30" s="252" t="s">
        <v>36</v>
      </c>
      <c r="G30" s="105">
        <v>5</v>
      </c>
      <c r="H30" s="106">
        <v>4</v>
      </c>
      <c r="I30" s="55">
        <v>5</v>
      </c>
      <c r="J30" s="107">
        <v>12</v>
      </c>
      <c r="K30" s="105">
        <v>5</v>
      </c>
      <c r="L30" s="108">
        <v>4</v>
      </c>
      <c r="M30" s="105"/>
      <c r="N30" s="108"/>
      <c r="O30" s="109">
        <v>4.5</v>
      </c>
      <c r="P30" s="108">
        <v>9</v>
      </c>
      <c r="Q30" s="114"/>
      <c r="R30" s="108"/>
      <c r="S30" s="108"/>
      <c r="T30" s="108"/>
      <c r="U30" s="108"/>
      <c r="V30" s="108"/>
      <c r="W30" s="109">
        <v>4</v>
      </c>
      <c r="X30" s="112">
        <v>7</v>
      </c>
      <c r="Y30" s="109">
        <v>3</v>
      </c>
      <c r="Z30" s="112">
        <v>1</v>
      </c>
      <c r="AA30" s="114"/>
      <c r="AB30" s="112"/>
      <c r="AC30" s="112"/>
      <c r="AD30" s="112"/>
      <c r="AE30" s="49"/>
      <c r="AF30" s="48"/>
      <c r="AG30" s="249"/>
      <c r="AH30" s="48"/>
      <c r="AI30" s="49"/>
      <c r="AJ30" s="48"/>
      <c r="AK30" s="49"/>
      <c r="AL30" s="48"/>
      <c r="AM30" s="196">
        <f t="shared" si="0"/>
        <v>26.5</v>
      </c>
      <c r="AN30" s="200">
        <f t="shared" si="1"/>
        <v>37</v>
      </c>
    </row>
    <row r="31" spans="1:40" ht="12.75">
      <c r="A31" s="299">
        <f t="shared" si="4"/>
        <v>24</v>
      </c>
      <c r="B31" s="250"/>
      <c r="C31" s="305" t="s">
        <v>253</v>
      </c>
      <c r="D31" s="37" t="s">
        <v>14</v>
      </c>
      <c r="E31" s="37">
        <v>1664</v>
      </c>
      <c r="F31" s="252" t="s">
        <v>59</v>
      </c>
      <c r="G31" s="109"/>
      <c r="H31" s="116"/>
      <c r="I31" s="116"/>
      <c r="J31" s="116"/>
      <c r="K31" s="105">
        <v>3</v>
      </c>
      <c r="L31" s="108">
        <v>1</v>
      </c>
      <c r="M31" s="105">
        <v>4</v>
      </c>
      <c r="N31" s="108">
        <v>7</v>
      </c>
      <c r="O31" s="114"/>
      <c r="P31" s="108"/>
      <c r="Q31" s="101">
        <v>4</v>
      </c>
      <c r="R31" s="108">
        <v>4</v>
      </c>
      <c r="S31" s="109">
        <v>4</v>
      </c>
      <c r="T31" s="112">
        <v>11</v>
      </c>
      <c r="U31" s="109">
        <v>3</v>
      </c>
      <c r="V31" s="112">
        <v>1</v>
      </c>
      <c r="W31" s="109">
        <v>4.5</v>
      </c>
      <c r="X31" s="112">
        <v>9</v>
      </c>
      <c r="Y31" s="109">
        <v>3</v>
      </c>
      <c r="Z31" s="112">
        <v>1</v>
      </c>
      <c r="AA31" s="114"/>
      <c r="AB31" s="112"/>
      <c r="AC31" s="40">
        <v>3</v>
      </c>
      <c r="AD31" s="52">
        <v>1</v>
      </c>
      <c r="AE31" s="49"/>
      <c r="AF31" s="48"/>
      <c r="AG31" s="249"/>
      <c r="AH31" s="48"/>
      <c r="AI31" s="49"/>
      <c r="AJ31" s="48"/>
      <c r="AK31" s="49"/>
      <c r="AL31" s="48"/>
      <c r="AM31" s="196">
        <f t="shared" si="0"/>
        <v>28.5</v>
      </c>
      <c r="AN31" s="200">
        <f t="shared" si="1"/>
        <v>35</v>
      </c>
    </row>
    <row r="32" spans="1:40" ht="12.75">
      <c r="A32" s="299">
        <f t="shared" si="4"/>
        <v>25</v>
      </c>
      <c r="B32" s="250"/>
      <c r="C32" s="305" t="s">
        <v>425</v>
      </c>
      <c r="D32" s="37" t="s">
        <v>14</v>
      </c>
      <c r="E32" s="37">
        <v>2256</v>
      </c>
      <c r="F32" s="252" t="s">
        <v>426</v>
      </c>
      <c r="G32" s="49"/>
      <c r="H32" s="48"/>
      <c r="I32" s="48"/>
      <c r="J32" s="48"/>
      <c r="K32" s="49"/>
      <c r="L32" s="48"/>
      <c r="M32" s="48"/>
      <c r="N32" s="48"/>
      <c r="O32" s="50"/>
      <c r="P32" s="48"/>
      <c r="Q32" s="49"/>
      <c r="R32" s="48"/>
      <c r="S32" s="109">
        <v>7</v>
      </c>
      <c r="T32" s="112">
        <v>20</v>
      </c>
      <c r="U32" s="48"/>
      <c r="V32" s="48"/>
      <c r="W32" s="48"/>
      <c r="X32" s="48"/>
      <c r="Y32" s="48"/>
      <c r="Z32" s="48"/>
      <c r="AA32" s="49"/>
      <c r="AB32" s="48"/>
      <c r="AC32" s="48"/>
      <c r="AD32" s="48"/>
      <c r="AE32" s="49"/>
      <c r="AF32" s="48"/>
      <c r="AG32" s="249"/>
      <c r="AH32" s="48"/>
      <c r="AI32" s="49"/>
      <c r="AJ32" s="48"/>
      <c r="AK32" s="40">
        <v>5</v>
      </c>
      <c r="AL32" s="351">
        <v>15</v>
      </c>
      <c r="AM32" s="196">
        <f t="shared" si="0"/>
        <v>12</v>
      </c>
      <c r="AN32" s="200">
        <f t="shared" si="1"/>
        <v>35</v>
      </c>
    </row>
    <row r="33" spans="1:40" ht="12.75">
      <c r="A33" s="299">
        <f t="shared" si="4"/>
        <v>26</v>
      </c>
      <c r="B33" s="250"/>
      <c r="C33" s="305" t="s">
        <v>220</v>
      </c>
      <c r="D33" s="37" t="s">
        <v>14</v>
      </c>
      <c r="E33" s="37">
        <v>1688</v>
      </c>
      <c r="F33" s="252" t="s">
        <v>221</v>
      </c>
      <c r="G33" s="109"/>
      <c r="H33" s="116"/>
      <c r="I33" s="55">
        <v>4</v>
      </c>
      <c r="J33" s="107">
        <v>1</v>
      </c>
      <c r="K33" s="105">
        <v>4.5</v>
      </c>
      <c r="L33" s="108">
        <v>1</v>
      </c>
      <c r="M33" s="105">
        <v>3</v>
      </c>
      <c r="N33" s="108">
        <v>1</v>
      </c>
      <c r="O33" s="109">
        <v>4</v>
      </c>
      <c r="P33" s="108">
        <v>2</v>
      </c>
      <c r="Q33" s="101">
        <v>4.5</v>
      </c>
      <c r="R33" s="108">
        <v>11</v>
      </c>
      <c r="S33" s="109">
        <v>3</v>
      </c>
      <c r="T33" s="112">
        <v>3</v>
      </c>
      <c r="U33" s="108"/>
      <c r="V33" s="108"/>
      <c r="W33" s="109">
        <v>3</v>
      </c>
      <c r="X33" s="112">
        <v>1</v>
      </c>
      <c r="Y33" s="109">
        <v>3</v>
      </c>
      <c r="Z33" s="112">
        <v>1</v>
      </c>
      <c r="AA33" s="40">
        <v>4.5</v>
      </c>
      <c r="AB33" s="52">
        <v>7</v>
      </c>
      <c r="AC33" s="40">
        <v>3.5</v>
      </c>
      <c r="AD33" s="52">
        <v>1</v>
      </c>
      <c r="AE33" s="101">
        <v>3.5</v>
      </c>
      <c r="AF33" s="52">
        <v>1</v>
      </c>
      <c r="AG33" s="287">
        <v>4</v>
      </c>
      <c r="AH33" s="52">
        <v>1</v>
      </c>
      <c r="AI33" s="101">
        <v>3.5</v>
      </c>
      <c r="AJ33" s="351">
        <v>1</v>
      </c>
      <c r="AK33" s="40">
        <v>4</v>
      </c>
      <c r="AL33" s="351">
        <v>2</v>
      </c>
      <c r="AM33" s="196">
        <f t="shared" si="0"/>
        <v>52</v>
      </c>
      <c r="AN33" s="200">
        <f t="shared" si="1"/>
        <v>34</v>
      </c>
    </row>
    <row r="34" spans="1:40" ht="12.75">
      <c r="A34" s="299">
        <f t="shared" si="4"/>
        <v>27</v>
      </c>
      <c r="B34" s="250"/>
      <c r="C34" s="305" t="s">
        <v>210</v>
      </c>
      <c r="D34" s="37" t="s">
        <v>14</v>
      </c>
      <c r="E34" s="37">
        <v>1876</v>
      </c>
      <c r="F34" s="252" t="s">
        <v>86</v>
      </c>
      <c r="G34" s="109"/>
      <c r="H34" s="116"/>
      <c r="I34" s="116"/>
      <c r="J34" s="116"/>
      <c r="K34" s="105">
        <v>6.5</v>
      </c>
      <c r="L34" s="108">
        <v>20</v>
      </c>
      <c r="M34" s="105">
        <v>0</v>
      </c>
      <c r="N34" s="108">
        <v>1</v>
      </c>
      <c r="O34" s="114"/>
      <c r="P34" s="108"/>
      <c r="Q34" s="114"/>
      <c r="R34" s="108"/>
      <c r="S34" s="108"/>
      <c r="T34" s="108"/>
      <c r="U34" s="108"/>
      <c r="V34" s="108"/>
      <c r="W34" s="108"/>
      <c r="X34" s="108"/>
      <c r="Y34" s="108"/>
      <c r="Z34" s="108"/>
      <c r="AA34" s="114"/>
      <c r="AB34" s="108"/>
      <c r="AC34" s="108"/>
      <c r="AD34" s="108"/>
      <c r="AE34" s="49"/>
      <c r="AF34" s="48"/>
      <c r="AG34" s="287">
        <v>5</v>
      </c>
      <c r="AH34" s="52">
        <v>8</v>
      </c>
      <c r="AI34" s="50"/>
      <c r="AJ34" s="52"/>
      <c r="AK34" s="50"/>
      <c r="AL34" s="52"/>
      <c r="AM34" s="196">
        <f t="shared" si="0"/>
        <v>11.5</v>
      </c>
      <c r="AN34" s="200">
        <f t="shared" si="1"/>
        <v>29</v>
      </c>
    </row>
    <row r="35" spans="1:40" ht="12.75">
      <c r="A35" s="299">
        <f aca="true" t="shared" si="5" ref="A35:A98">A34+1</f>
        <v>28</v>
      </c>
      <c r="B35" s="250"/>
      <c r="C35" s="305" t="s">
        <v>222</v>
      </c>
      <c r="D35" s="37" t="s">
        <v>14</v>
      </c>
      <c r="E35" s="37">
        <v>1835</v>
      </c>
      <c r="F35" s="252" t="s">
        <v>26</v>
      </c>
      <c r="G35" s="109"/>
      <c r="H35" s="116"/>
      <c r="I35" s="116"/>
      <c r="J35" s="116"/>
      <c r="K35" s="105">
        <v>4.5</v>
      </c>
      <c r="L35" s="108">
        <v>1</v>
      </c>
      <c r="M35" s="105"/>
      <c r="N35" s="108"/>
      <c r="O35" s="114"/>
      <c r="P35" s="108"/>
      <c r="Q35" s="114"/>
      <c r="R35" s="108"/>
      <c r="S35" s="108"/>
      <c r="T35" s="108"/>
      <c r="U35" s="108"/>
      <c r="V35" s="108"/>
      <c r="W35" s="108"/>
      <c r="X35" s="108"/>
      <c r="Y35" s="109">
        <v>5</v>
      </c>
      <c r="Z35" s="112">
        <v>13</v>
      </c>
      <c r="AA35" s="114"/>
      <c r="AB35" s="112"/>
      <c r="AC35" s="112"/>
      <c r="AD35" s="112"/>
      <c r="AE35" s="49"/>
      <c r="AF35" s="48"/>
      <c r="AG35" s="287">
        <v>4</v>
      </c>
      <c r="AH35" s="52">
        <v>1</v>
      </c>
      <c r="AI35" s="50"/>
      <c r="AJ35" s="52"/>
      <c r="AK35" s="40">
        <v>4.5</v>
      </c>
      <c r="AL35" s="351">
        <v>10</v>
      </c>
      <c r="AM35" s="196">
        <f t="shared" si="0"/>
        <v>18</v>
      </c>
      <c r="AN35" s="200">
        <f t="shared" si="1"/>
        <v>25</v>
      </c>
    </row>
    <row r="36" spans="1:40" ht="12.75">
      <c r="A36" s="299">
        <f t="shared" si="5"/>
        <v>29</v>
      </c>
      <c r="B36" s="250"/>
      <c r="C36" s="306" t="s">
        <v>340</v>
      </c>
      <c r="D36" s="128" t="s">
        <v>14</v>
      </c>
      <c r="E36" s="37">
        <v>1547</v>
      </c>
      <c r="F36" s="253" t="s">
        <v>20</v>
      </c>
      <c r="G36" s="109"/>
      <c r="H36" s="115"/>
      <c r="I36" s="115"/>
      <c r="J36" s="115"/>
      <c r="K36" s="109"/>
      <c r="L36" s="115"/>
      <c r="M36" s="115"/>
      <c r="N36" s="115"/>
      <c r="O36" s="109">
        <v>5</v>
      </c>
      <c r="P36" s="108">
        <v>11</v>
      </c>
      <c r="Q36" s="109"/>
      <c r="R36" s="115"/>
      <c r="S36" s="115"/>
      <c r="T36" s="115"/>
      <c r="U36" s="115"/>
      <c r="V36" s="115"/>
      <c r="W36" s="109">
        <v>4.5</v>
      </c>
      <c r="X36" s="112">
        <v>8</v>
      </c>
      <c r="Y36" s="115"/>
      <c r="Z36" s="115"/>
      <c r="AA36" s="40">
        <v>4.5</v>
      </c>
      <c r="AB36" s="52">
        <v>6</v>
      </c>
      <c r="AC36" s="52"/>
      <c r="AD36" s="52"/>
      <c r="AE36" s="49"/>
      <c r="AF36" s="48"/>
      <c r="AG36" s="249"/>
      <c r="AH36" s="48"/>
      <c r="AI36" s="49"/>
      <c r="AJ36" s="48"/>
      <c r="AK36" s="49"/>
      <c r="AL36" s="48"/>
      <c r="AM36" s="196">
        <f t="shared" si="0"/>
        <v>14</v>
      </c>
      <c r="AN36" s="200">
        <f t="shared" si="1"/>
        <v>25</v>
      </c>
    </row>
    <row r="37" spans="1:40" ht="12.75">
      <c r="A37" s="299">
        <f t="shared" si="5"/>
        <v>30</v>
      </c>
      <c r="B37" s="250"/>
      <c r="C37" s="305" t="s">
        <v>60</v>
      </c>
      <c r="D37" s="37" t="s">
        <v>14</v>
      </c>
      <c r="E37" s="37">
        <v>1500</v>
      </c>
      <c r="F37" s="252" t="s">
        <v>61</v>
      </c>
      <c r="G37" s="105">
        <v>4</v>
      </c>
      <c r="H37" s="106">
        <v>1</v>
      </c>
      <c r="I37" s="55">
        <v>3</v>
      </c>
      <c r="J37" s="107">
        <v>1</v>
      </c>
      <c r="K37" s="109"/>
      <c r="L37" s="115"/>
      <c r="M37" s="109"/>
      <c r="N37" s="115"/>
      <c r="O37" s="109"/>
      <c r="P37" s="115"/>
      <c r="Q37" s="101">
        <v>4</v>
      </c>
      <c r="R37" s="108">
        <v>6</v>
      </c>
      <c r="S37" s="108"/>
      <c r="T37" s="108"/>
      <c r="U37" s="109">
        <v>3</v>
      </c>
      <c r="V37" s="112">
        <v>1</v>
      </c>
      <c r="W37" s="109">
        <v>4</v>
      </c>
      <c r="X37" s="112">
        <v>6</v>
      </c>
      <c r="Y37" s="109">
        <v>4</v>
      </c>
      <c r="Z37" s="112">
        <v>1</v>
      </c>
      <c r="AA37" s="40">
        <v>3.5</v>
      </c>
      <c r="AB37" s="52">
        <v>1</v>
      </c>
      <c r="AC37" s="40">
        <v>3</v>
      </c>
      <c r="AD37" s="52">
        <v>1</v>
      </c>
      <c r="AE37" s="101">
        <v>4.5</v>
      </c>
      <c r="AF37" s="52">
        <v>1</v>
      </c>
      <c r="AG37" s="287">
        <v>3</v>
      </c>
      <c r="AH37" s="52">
        <v>1</v>
      </c>
      <c r="AI37" s="101">
        <v>4</v>
      </c>
      <c r="AJ37" s="351">
        <v>4</v>
      </c>
      <c r="AK37" s="50"/>
      <c r="AL37" s="52"/>
      <c r="AM37" s="196">
        <f t="shared" si="0"/>
        <v>40</v>
      </c>
      <c r="AN37" s="200">
        <f t="shared" si="1"/>
        <v>24</v>
      </c>
    </row>
    <row r="38" spans="1:40" ht="12.75">
      <c r="A38" s="299">
        <f t="shared" si="5"/>
        <v>31</v>
      </c>
      <c r="B38" s="250"/>
      <c r="C38" s="305" t="s">
        <v>494</v>
      </c>
      <c r="D38" s="37" t="s">
        <v>14</v>
      </c>
      <c r="E38" s="37">
        <v>1814</v>
      </c>
      <c r="F38" s="252" t="s">
        <v>171</v>
      </c>
      <c r="G38" s="49"/>
      <c r="H38" s="48"/>
      <c r="I38" s="48"/>
      <c r="J38" s="48"/>
      <c r="K38" s="49"/>
      <c r="L38" s="48"/>
      <c r="M38" s="48"/>
      <c r="N38" s="48"/>
      <c r="O38" s="50"/>
      <c r="P38" s="48"/>
      <c r="Q38" s="49"/>
      <c r="R38" s="48"/>
      <c r="S38" s="48"/>
      <c r="T38" s="48"/>
      <c r="U38" s="48"/>
      <c r="V38" s="48"/>
      <c r="W38" s="48"/>
      <c r="X38" s="48"/>
      <c r="Y38" s="48"/>
      <c r="Z38" s="48"/>
      <c r="AA38" s="40">
        <v>5.5</v>
      </c>
      <c r="AB38" s="52">
        <v>13</v>
      </c>
      <c r="AC38" s="52"/>
      <c r="AD38" s="52"/>
      <c r="AE38" s="49"/>
      <c r="AF38" s="48"/>
      <c r="AG38" s="249"/>
      <c r="AH38" s="48"/>
      <c r="AI38" s="101">
        <v>5</v>
      </c>
      <c r="AJ38" s="351">
        <v>11</v>
      </c>
      <c r="AK38" s="49"/>
      <c r="AL38" s="48"/>
      <c r="AM38" s="196">
        <f t="shared" si="0"/>
        <v>10.5</v>
      </c>
      <c r="AN38" s="200">
        <f t="shared" si="1"/>
        <v>24</v>
      </c>
    </row>
    <row r="39" spans="1:40" ht="12.75">
      <c r="A39" s="299">
        <f t="shared" si="5"/>
        <v>32</v>
      </c>
      <c r="B39" s="250"/>
      <c r="C39" s="305" t="s">
        <v>112</v>
      </c>
      <c r="D39" s="37" t="s">
        <v>14</v>
      </c>
      <c r="E39" s="37">
        <v>1682</v>
      </c>
      <c r="F39" s="252" t="s">
        <v>20</v>
      </c>
      <c r="G39" s="105">
        <v>0</v>
      </c>
      <c r="H39" s="106">
        <v>1</v>
      </c>
      <c r="I39" s="116"/>
      <c r="J39" s="116"/>
      <c r="K39" s="105">
        <v>4</v>
      </c>
      <c r="L39" s="108">
        <v>1</v>
      </c>
      <c r="M39" s="105">
        <v>3</v>
      </c>
      <c r="N39" s="108">
        <v>1</v>
      </c>
      <c r="O39" s="114"/>
      <c r="P39" s="108"/>
      <c r="Q39" s="114"/>
      <c r="R39" s="108"/>
      <c r="S39" s="108"/>
      <c r="T39" s="108"/>
      <c r="U39" s="109">
        <v>4</v>
      </c>
      <c r="V39" s="112">
        <v>5</v>
      </c>
      <c r="W39" s="109">
        <v>3.5</v>
      </c>
      <c r="X39" s="112">
        <v>1</v>
      </c>
      <c r="Y39" s="108"/>
      <c r="Z39" s="108"/>
      <c r="AA39" s="40">
        <v>4</v>
      </c>
      <c r="AB39" s="52">
        <v>1</v>
      </c>
      <c r="AC39" s="40">
        <v>4.5</v>
      </c>
      <c r="AD39" s="52">
        <v>10</v>
      </c>
      <c r="AE39" s="101">
        <v>4</v>
      </c>
      <c r="AF39" s="52">
        <v>1</v>
      </c>
      <c r="AG39" s="287">
        <v>4</v>
      </c>
      <c r="AH39" s="52">
        <v>1</v>
      </c>
      <c r="AI39" s="50"/>
      <c r="AJ39" s="52"/>
      <c r="AK39" s="40">
        <v>0</v>
      </c>
      <c r="AL39" s="351">
        <v>1</v>
      </c>
      <c r="AM39" s="196">
        <f t="shared" si="0"/>
        <v>31</v>
      </c>
      <c r="AN39" s="200">
        <f t="shared" si="1"/>
        <v>23</v>
      </c>
    </row>
    <row r="40" spans="1:40" ht="12.75">
      <c r="A40" s="299">
        <f t="shared" si="5"/>
        <v>33</v>
      </c>
      <c r="B40" s="250"/>
      <c r="C40" s="305" t="s">
        <v>21</v>
      </c>
      <c r="D40" s="37" t="s">
        <v>14</v>
      </c>
      <c r="E40" s="37">
        <v>1806</v>
      </c>
      <c r="F40" s="252" t="s">
        <v>20</v>
      </c>
      <c r="G40" s="105">
        <v>5.5</v>
      </c>
      <c r="H40" s="106">
        <v>12</v>
      </c>
      <c r="I40" s="115"/>
      <c r="J40" s="115"/>
      <c r="K40" s="109"/>
      <c r="L40" s="115"/>
      <c r="M40" s="109"/>
      <c r="N40" s="115"/>
      <c r="O40" s="109">
        <v>4.5</v>
      </c>
      <c r="P40" s="108">
        <v>8</v>
      </c>
      <c r="Q40" s="109"/>
      <c r="R40" s="115"/>
      <c r="S40" s="115"/>
      <c r="T40" s="115"/>
      <c r="U40" s="115"/>
      <c r="V40" s="115"/>
      <c r="W40" s="109">
        <v>4</v>
      </c>
      <c r="X40" s="112">
        <v>2</v>
      </c>
      <c r="Y40" s="115"/>
      <c r="Z40" s="115"/>
      <c r="AA40" s="40">
        <v>4</v>
      </c>
      <c r="AB40" s="52">
        <v>1</v>
      </c>
      <c r="AC40" s="52"/>
      <c r="AD40" s="52"/>
      <c r="AE40" s="49"/>
      <c r="AF40" s="48"/>
      <c r="AG40" s="249"/>
      <c r="AH40" s="48"/>
      <c r="AI40" s="49"/>
      <c r="AJ40" s="48"/>
      <c r="AK40" s="49"/>
      <c r="AL40" s="48"/>
      <c r="AM40" s="196">
        <f t="shared" si="0"/>
        <v>18</v>
      </c>
      <c r="AN40" s="200">
        <f t="shared" si="1"/>
        <v>23</v>
      </c>
    </row>
    <row r="41" spans="1:40" ht="12.75">
      <c r="A41" s="299">
        <f t="shared" si="5"/>
        <v>34</v>
      </c>
      <c r="B41" s="250"/>
      <c r="C41" s="305" t="s">
        <v>23</v>
      </c>
      <c r="D41" s="37" t="s">
        <v>14</v>
      </c>
      <c r="E41" s="37">
        <v>1772</v>
      </c>
      <c r="F41" s="252" t="s">
        <v>19</v>
      </c>
      <c r="G41" s="105">
        <v>5.5</v>
      </c>
      <c r="H41" s="106">
        <v>11</v>
      </c>
      <c r="I41" s="55">
        <v>3.5</v>
      </c>
      <c r="J41" s="107">
        <v>1</v>
      </c>
      <c r="K41" s="105">
        <v>5</v>
      </c>
      <c r="L41" s="108">
        <v>2</v>
      </c>
      <c r="M41" s="105">
        <v>4.5</v>
      </c>
      <c r="N41" s="108">
        <v>8</v>
      </c>
      <c r="O41" s="114"/>
      <c r="P41" s="108"/>
      <c r="Q41" s="114"/>
      <c r="R41" s="108"/>
      <c r="S41" s="108"/>
      <c r="T41" s="108"/>
      <c r="U41" s="108"/>
      <c r="V41" s="108"/>
      <c r="W41" s="108"/>
      <c r="X41" s="108"/>
      <c r="Y41" s="108"/>
      <c r="Z41" s="108"/>
      <c r="AA41" s="114"/>
      <c r="AB41" s="108"/>
      <c r="AC41" s="108"/>
      <c r="AD41" s="108"/>
      <c r="AE41" s="49"/>
      <c r="AF41" s="48"/>
      <c r="AG41" s="249"/>
      <c r="AH41" s="48"/>
      <c r="AI41" s="49"/>
      <c r="AJ41" s="48"/>
      <c r="AK41" s="49"/>
      <c r="AL41" s="48"/>
      <c r="AM41" s="196">
        <f t="shared" si="0"/>
        <v>18.5</v>
      </c>
      <c r="AN41" s="200">
        <f t="shared" si="1"/>
        <v>22</v>
      </c>
    </row>
    <row r="42" spans="1:40" ht="12.75">
      <c r="A42" s="299">
        <f t="shared" si="5"/>
        <v>35</v>
      </c>
      <c r="B42" s="250"/>
      <c r="C42" s="305" t="s">
        <v>465</v>
      </c>
      <c r="D42" s="37" t="s">
        <v>459</v>
      </c>
      <c r="E42" s="37">
        <v>2221</v>
      </c>
      <c r="F42" s="252" t="s">
        <v>159</v>
      </c>
      <c r="G42" s="49"/>
      <c r="H42" s="48"/>
      <c r="I42" s="48"/>
      <c r="J42" s="48"/>
      <c r="K42" s="49"/>
      <c r="L42" s="48"/>
      <c r="M42" s="48"/>
      <c r="N42" s="48"/>
      <c r="O42" s="50"/>
      <c r="P42" s="48"/>
      <c r="Q42" s="49"/>
      <c r="R42" s="48"/>
      <c r="S42" s="48"/>
      <c r="T42" s="48"/>
      <c r="U42" s="48"/>
      <c r="V42" s="48"/>
      <c r="W42" s="48"/>
      <c r="X42" s="48"/>
      <c r="Y42" s="109">
        <v>6.5</v>
      </c>
      <c r="Z42" s="112">
        <v>20</v>
      </c>
      <c r="AA42" s="114"/>
      <c r="AB42" s="112"/>
      <c r="AC42" s="112"/>
      <c r="AD42" s="112"/>
      <c r="AE42" s="49"/>
      <c r="AF42" s="48"/>
      <c r="AG42" s="249"/>
      <c r="AH42" s="48"/>
      <c r="AI42" s="49"/>
      <c r="AJ42" s="48"/>
      <c r="AK42" s="49"/>
      <c r="AL42" s="48"/>
      <c r="AM42" s="196">
        <f t="shared" si="0"/>
        <v>6.5</v>
      </c>
      <c r="AN42" s="200">
        <f t="shared" si="1"/>
        <v>20</v>
      </c>
    </row>
    <row r="43" spans="1:40" ht="12.75">
      <c r="A43" s="299">
        <f t="shared" si="5"/>
        <v>36</v>
      </c>
      <c r="B43" s="250"/>
      <c r="C43" s="305" t="s">
        <v>585</v>
      </c>
      <c r="D43" s="37" t="s">
        <v>586</v>
      </c>
      <c r="E43" s="37">
        <v>2150</v>
      </c>
      <c r="F43" s="252" t="s">
        <v>587</v>
      </c>
      <c r="G43" s="49"/>
      <c r="H43" s="48"/>
      <c r="I43" s="48"/>
      <c r="J43" s="48"/>
      <c r="K43" s="49"/>
      <c r="L43" s="48"/>
      <c r="M43" s="48"/>
      <c r="N43" s="48"/>
      <c r="O43" s="50"/>
      <c r="P43" s="48"/>
      <c r="Q43" s="49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9"/>
      <c r="AF43" s="48"/>
      <c r="AG43" s="287">
        <v>6.5</v>
      </c>
      <c r="AH43" s="52">
        <v>20</v>
      </c>
      <c r="AI43" s="50"/>
      <c r="AJ43" s="52"/>
      <c r="AK43" s="50"/>
      <c r="AL43" s="52"/>
      <c r="AM43" s="196">
        <f t="shared" si="0"/>
        <v>6.5</v>
      </c>
      <c r="AN43" s="200">
        <f t="shared" si="1"/>
        <v>20</v>
      </c>
    </row>
    <row r="44" spans="1:40" ht="12.75">
      <c r="A44" s="299">
        <f t="shared" si="5"/>
        <v>37</v>
      </c>
      <c r="B44" s="250"/>
      <c r="C44" s="306" t="s">
        <v>178</v>
      </c>
      <c r="D44" s="128" t="s">
        <v>14</v>
      </c>
      <c r="E44" s="37">
        <v>1753</v>
      </c>
      <c r="F44" s="253" t="s">
        <v>159</v>
      </c>
      <c r="G44" s="109"/>
      <c r="H44" s="115"/>
      <c r="I44" s="55">
        <v>3.5</v>
      </c>
      <c r="J44" s="107">
        <v>1</v>
      </c>
      <c r="K44" s="109"/>
      <c r="L44" s="115"/>
      <c r="M44" s="109">
        <v>3</v>
      </c>
      <c r="N44" s="108">
        <v>1</v>
      </c>
      <c r="O44" s="114"/>
      <c r="P44" s="108"/>
      <c r="Q44" s="114"/>
      <c r="R44" s="108"/>
      <c r="S44" s="108"/>
      <c r="T44" s="108"/>
      <c r="U44" s="109">
        <v>4</v>
      </c>
      <c r="V44" s="112">
        <v>6</v>
      </c>
      <c r="W44" s="108"/>
      <c r="X44" s="108"/>
      <c r="Y44" s="109">
        <v>5</v>
      </c>
      <c r="Z44" s="112">
        <v>11</v>
      </c>
      <c r="AA44" s="114"/>
      <c r="AB44" s="112"/>
      <c r="AC44" s="112"/>
      <c r="AD44" s="112"/>
      <c r="AE44" s="49"/>
      <c r="AF44" s="48"/>
      <c r="AG44" s="249"/>
      <c r="AH44" s="48"/>
      <c r="AI44" s="49"/>
      <c r="AJ44" s="48"/>
      <c r="AK44" s="49"/>
      <c r="AL44" s="48"/>
      <c r="AM44" s="196">
        <f t="shared" si="0"/>
        <v>15.5</v>
      </c>
      <c r="AN44" s="200">
        <f t="shared" si="1"/>
        <v>19</v>
      </c>
    </row>
    <row r="45" spans="1:40" ht="12.75">
      <c r="A45" s="299">
        <f t="shared" si="5"/>
        <v>38</v>
      </c>
      <c r="B45" s="250"/>
      <c r="C45" s="306" t="s">
        <v>344</v>
      </c>
      <c r="D45" s="128" t="s">
        <v>14</v>
      </c>
      <c r="E45" s="128">
        <v>1764</v>
      </c>
      <c r="F45" s="253" t="s">
        <v>20</v>
      </c>
      <c r="G45" s="105">
        <v>4</v>
      </c>
      <c r="H45" s="106">
        <v>1</v>
      </c>
      <c r="I45" s="115"/>
      <c r="J45" s="115"/>
      <c r="K45" s="109"/>
      <c r="L45" s="115"/>
      <c r="M45" s="115"/>
      <c r="N45" s="115"/>
      <c r="O45" s="109">
        <v>4.5</v>
      </c>
      <c r="P45" s="108">
        <v>7</v>
      </c>
      <c r="Q45" s="109"/>
      <c r="R45" s="115"/>
      <c r="S45" s="115"/>
      <c r="T45" s="115"/>
      <c r="U45" s="115"/>
      <c r="V45" s="115"/>
      <c r="W45" s="109">
        <v>5</v>
      </c>
      <c r="X45" s="112">
        <v>10</v>
      </c>
      <c r="Y45" s="115"/>
      <c r="Z45" s="115"/>
      <c r="AA45" s="109"/>
      <c r="AB45" s="115"/>
      <c r="AC45" s="115"/>
      <c r="AD45" s="115"/>
      <c r="AE45" s="49"/>
      <c r="AF45" s="48"/>
      <c r="AG45" s="249"/>
      <c r="AH45" s="48"/>
      <c r="AI45" s="49"/>
      <c r="AJ45" s="48"/>
      <c r="AK45" s="49"/>
      <c r="AL45" s="48"/>
      <c r="AM45" s="196">
        <f t="shared" si="0"/>
        <v>13.5</v>
      </c>
      <c r="AN45" s="200">
        <f t="shared" si="1"/>
        <v>18</v>
      </c>
    </row>
    <row r="46" spans="1:40" ht="12.75">
      <c r="A46" s="299">
        <f t="shared" si="5"/>
        <v>39</v>
      </c>
      <c r="B46" s="250"/>
      <c r="C46" s="305" t="s">
        <v>227</v>
      </c>
      <c r="D46" s="37" t="s">
        <v>14</v>
      </c>
      <c r="E46" s="37">
        <v>1510</v>
      </c>
      <c r="F46" s="252" t="s">
        <v>32</v>
      </c>
      <c r="G46" s="105">
        <v>1</v>
      </c>
      <c r="H46" s="106">
        <v>1</v>
      </c>
      <c r="I46" s="116"/>
      <c r="J46" s="116"/>
      <c r="K46" s="105">
        <v>4.5</v>
      </c>
      <c r="L46" s="108">
        <v>1</v>
      </c>
      <c r="M46" s="105">
        <v>2.5</v>
      </c>
      <c r="N46" s="108">
        <v>1</v>
      </c>
      <c r="O46" s="114"/>
      <c r="P46" s="108"/>
      <c r="Q46" s="114"/>
      <c r="R46" s="108"/>
      <c r="S46" s="108"/>
      <c r="T46" s="108"/>
      <c r="U46" s="109">
        <v>3</v>
      </c>
      <c r="V46" s="112">
        <v>1</v>
      </c>
      <c r="W46" s="108"/>
      <c r="X46" s="108"/>
      <c r="Y46" s="109">
        <v>2.5</v>
      </c>
      <c r="Z46" s="112">
        <v>1</v>
      </c>
      <c r="AA46" s="40">
        <v>5</v>
      </c>
      <c r="AB46" s="52">
        <v>8</v>
      </c>
      <c r="AC46" s="52"/>
      <c r="AD46" s="52"/>
      <c r="AE46" s="101">
        <v>3</v>
      </c>
      <c r="AF46" s="52">
        <v>1</v>
      </c>
      <c r="AG46" s="287">
        <v>3.5</v>
      </c>
      <c r="AH46" s="52">
        <v>1</v>
      </c>
      <c r="AI46" s="101">
        <v>3</v>
      </c>
      <c r="AJ46" s="351">
        <v>1</v>
      </c>
      <c r="AK46" s="40">
        <v>4</v>
      </c>
      <c r="AL46" s="351">
        <v>1</v>
      </c>
      <c r="AM46" s="196">
        <f t="shared" si="0"/>
        <v>32</v>
      </c>
      <c r="AN46" s="200">
        <f t="shared" si="1"/>
        <v>17</v>
      </c>
    </row>
    <row r="47" spans="1:40" ht="12.75">
      <c r="A47" s="299">
        <f t="shared" si="5"/>
        <v>40</v>
      </c>
      <c r="B47" s="250"/>
      <c r="C47" s="306" t="s">
        <v>339</v>
      </c>
      <c r="D47" s="128" t="s">
        <v>14</v>
      </c>
      <c r="E47" s="128">
        <v>1789</v>
      </c>
      <c r="F47" s="253" t="s">
        <v>53</v>
      </c>
      <c r="G47" s="109"/>
      <c r="H47" s="115"/>
      <c r="I47" s="115"/>
      <c r="J47" s="115"/>
      <c r="K47" s="109"/>
      <c r="L47" s="115"/>
      <c r="M47" s="115"/>
      <c r="N47" s="115"/>
      <c r="O47" s="109">
        <v>5</v>
      </c>
      <c r="P47" s="108">
        <v>13</v>
      </c>
      <c r="Q47" s="109"/>
      <c r="R47" s="115"/>
      <c r="S47" s="115"/>
      <c r="T47" s="115"/>
      <c r="U47" s="115"/>
      <c r="V47" s="115"/>
      <c r="W47" s="109">
        <v>4</v>
      </c>
      <c r="X47" s="112">
        <v>4</v>
      </c>
      <c r="Y47" s="115"/>
      <c r="Z47" s="115"/>
      <c r="AA47" s="109"/>
      <c r="AB47" s="115"/>
      <c r="AC47" s="115"/>
      <c r="AD47" s="115"/>
      <c r="AE47" s="49"/>
      <c r="AF47" s="48"/>
      <c r="AG47" s="249"/>
      <c r="AH47" s="48"/>
      <c r="AI47" s="49"/>
      <c r="AJ47" s="48"/>
      <c r="AK47" s="49"/>
      <c r="AL47" s="48"/>
      <c r="AM47" s="196">
        <f t="shared" si="0"/>
        <v>9</v>
      </c>
      <c r="AN47" s="200">
        <f t="shared" si="1"/>
        <v>17</v>
      </c>
    </row>
    <row r="48" spans="1:40" ht="12.75">
      <c r="A48" s="299">
        <f t="shared" si="5"/>
        <v>41</v>
      </c>
      <c r="B48" s="250"/>
      <c r="C48" s="305" t="s">
        <v>493</v>
      </c>
      <c r="D48" s="37" t="s">
        <v>14</v>
      </c>
      <c r="E48" s="37">
        <v>2175</v>
      </c>
      <c r="F48" s="252" t="s">
        <v>385</v>
      </c>
      <c r="G48" s="49"/>
      <c r="H48" s="48"/>
      <c r="I48" s="48"/>
      <c r="J48" s="48"/>
      <c r="K48" s="49"/>
      <c r="L48" s="48"/>
      <c r="M48" s="48"/>
      <c r="N48" s="48"/>
      <c r="O48" s="50"/>
      <c r="P48" s="48"/>
      <c r="Q48" s="49"/>
      <c r="R48" s="48"/>
      <c r="S48" s="48"/>
      <c r="T48" s="48"/>
      <c r="U48" s="48"/>
      <c r="V48" s="48"/>
      <c r="W48" s="48"/>
      <c r="X48" s="48"/>
      <c r="Y48" s="48"/>
      <c r="Z48" s="48"/>
      <c r="AA48" s="40">
        <v>6</v>
      </c>
      <c r="AB48" s="52">
        <v>17</v>
      </c>
      <c r="AC48" s="52"/>
      <c r="AD48" s="52"/>
      <c r="AE48" s="49"/>
      <c r="AF48" s="48"/>
      <c r="AG48" s="249"/>
      <c r="AH48" s="48"/>
      <c r="AI48" s="49"/>
      <c r="AJ48" s="48"/>
      <c r="AK48" s="49"/>
      <c r="AL48" s="48"/>
      <c r="AM48" s="196">
        <f t="shared" si="0"/>
        <v>6</v>
      </c>
      <c r="AN48" s="200">
        <f t="shared" si="1"/>
        <v>17</v>
      </c>
    </row>
    <row r="49" spans="1:40" ht="12.75">
      <c r="A49" s="299">
        <f t="shared" si="5"/>
        <v>42</v>
      </c>
      <c r="B49" s="250"/>
      <c r="C49" s="305" t="s">
        <v>55</v>
      </c>
      <c r="D49" s="37" t="s">
        <v>14</v>
      </c>
      <c r="E49" s="37">
        <v>1515</v>
      </c>
      <c r="F49" s="252" t="s">
        <v>53</v>
      </c>
      <c r="G49" s="105">
        <v>4</v>
      </c>
      <c r="H49" s="106">
        <v>1</v>
      </c>
      <c r="I49" s="116"/>
      <c r="J49" s="116"/>
      <c r="K49" s="105">
        <v>3</v>
      </c>
      <c r="L49" s="108">
        <v>1</v>
      </c>
      <c r="M49" s="105">
        <v>3.5</v>
      </c>
      <c r="N49" s="108">
        <v>1</v>
      </c>
      <c r="O49" s="114"/>
      <c r="P49" s="108"/>
      <c r="Q49" s="101">
        <v>3</v>
      </c>
      <c r="R49" s="108">
        <v>1</v>
      </c>
      <c r="S49" s="109">
        <v>3</v>
      </c>
      <c r="T49" s="112">
        <v>4</v>
      </c>
      <c r="U49" s="109">
        <v>3</v>
      </c>
      <c r="V49" s="112">
        <v>1</v>
      </c>
      <c r="W49" s="109">
        <v>3</v>
      </c>
      <c r="X49" s="112">
        <v>1</v>
      </c>
      <c r="Y49" s="109">
        <v>3</v>
      </c>
      <c r="Z49" s="112">
        <v>1</v>
      </c>
      <c r="AA49" s="40">
        <v>4</v>
      </c>
      <c r="AB49" s="52">
        <v>1</v>
      </c>
      <c r="AC49" s="40">
        <v>2.5</v>
      </c>
      <c r="AD49" s="52">
        <v>1</v>
      </c>
      <c r="AE49" s="101">
        <v>3</v>
      </c>
      <c r="AF49" s="52">
        <v>1</v>
      </c>
      <c r="AG49" s="249"/>
      <c r="AH49" s="48"/>
      <c r="AI49" s="101">
        <v>3</v>
      </c>
      <c r="AJ49" s="351">
        <v>1</v>
      </c>
      <c r="AK49" s="40">
        <v>3.5</v>
      </c>
      <c r="AL49" s="351">
        <v>1</v>
      </c>
      <c r="AM49" s="196">
        <f t="shared" si="0"/>
        <v>41.5</v>
      </c>
      <c r="AN49" s="200">
        <f t="shared" si="1"/>
        <v>16</v>
      </c>
    </row>
    <row r="50" spans="1:40" ht="12.75">
      <c r="A50" s="299">
        <f t="shared" si="5"/>
        <v>43</v>
      </c>
      <c r="B50" s="250"/>
      <c r="C50" s="305" t="s">
        <v>306</v>
      </c>
      <c r="D50" s="37" t="s">
        <v>14</v>
      </c>
      <c r="E50" s="37">
        <v>1841</v>
      </c>
      <c r="F50" s="252" t="s">
        <v>307</v>
      </c>
      <c r="G50" s="109"/>
      <c r="H50" s="115"/>
      <c r="I50" s="115"/>
      <c r="J50" s="115"/>
      <c r="K50" s="109"/>
      <c r="L50" s="115"/>
      <c r="M50" s="109">
        <v>4</v>
      </c>
      <c r="N50" s="108">
        <v>1</v>
      </c>
      <c r="O50" s="114"/>
      <c r="P50" s="108"/>
      <c r="Q50" s="114"/>
      <c r="R50" s="108"/>
      <c r="S50" s="108"/>
      <c r="T50" s="108"/>
      <c r="U50" s="108"/>
      <c r="V50" s="108"/>
      <c r="W50" s="108"/>
      <c r="X50" s="108"/>
      <c r="Y50" s="109">
        <v>4</v>
      </c>
      <c r="Z50" s="112">
        <v>1</v>
      </c>
      <c r="AA50" s="114"/>
      <c r="AB50" s="112"/>
      <c r="AC50" s="40">
        <v>4.5</v>
      </c>
      <c r="AD50" s="52">
        <v>12</v>
      </c>
      <c r="AE50" s="101">
        <v>4</v>
      </c>
      <c r="AF50" s="52">
        <v>1</v>
      </c>
      <c r="AG50" s="287">
        <v>4</v>
      </c>
      <c r="AH50" s="52">
        <v>1</v>
      </c>
      <c r="AI50" s="50"/>
      <c r="AJ50" s="52"/>
      <c r="AK50" s="50"/>
      <c r="AL50" s="52"/>
      <c r="AM50" s="196">
        <f t="shared" si="0"/>
        <v>20.5</v>
      </c>
      <c r="AN50" s="200">
        <f t="shared" si="1"/>
        <v>16</v>
      </c>
    </row>
    <row r="51" spans="1:40" ht="12.75">
      <c r="A51" s="299">
        <f t="shared" si="5"/>
        <v>44</v>
      </c>
      <c r="B51" s="250"/>
      <c r="C51" s="305" t="s">
        <v>216</v>
      </c>
      <c r="D51" s="37" t="s">
        <v>14</v>
      </c>
      <c r="E51" s="37">
        <v>1766</v>
      </c>
      <c r="F51" s="252" t="s">
        <v>217</v>
      </c>
      <c r="G51" s="109"/>
      <c r="H51" s="116"/>
      <c r="I51" s="55">
        <v>4</v>
      </c>
      <c r="J51" s="107">
        <v>4</v>
      </c>
      <c r="K51" s="105">
        <v>5</v>
      </c>
      <c r="L51" s="108">
        <v>7</v>
      </c>
      <c r="M51" s="105"/>
      <c r="N51" s="108"/>
      <c r="O51" s="114"/>
      <c r="P51" s="108"/>
      <c r="Q51" s="114"/>
      <c r="R51" s="108"/>
      <c r="S51" s="108"/>
      <c r="T51" s="108"/>
      <c r="U51" s="108"/>
      <c r="V51" s="108"/>
      <c r="W51" s="108"/>
      <c r="X51" s="108"/>
      <c r="Y51" s="109">
        <v>4.5</v>
      </c>
      <c r="Z51" s="112">
        <v>2</v>
      </c>
      <c r="AA51" s="114"/>
      <c r="AB51" s="112"/>
      <c r="AC51" s="112"/>
      <c r="AD51" s="112"/>
      <c r="AE51" s="101" t="s">
        <v>334</v>
      </c>
      <c r="AF51" s="52">
        <v>1</v>
      </c>
      <c r="AG51" s="249"/>
      <c r="AH51" s="48"/>
      <c r="AI51" s="49"/>
      <c r="AJ51" s="48"/>
      <c r="AK51" s="40">
        <v>0</v>
      </c>
      <c r="AL51" s="351">
        <v>1</v>
      </c>
      <c r="AM51" s="196">
        <f t="shared" si="0"/>
        <v>13.5</v>
      </c>
      <c r="AN51" s="200">
        <f t="shared" si="1"/>
        <v>15</v>
      </c>
    </row>
    <row r="52" spans="1:40" ht="12.75">
      <c r="A52" s="299">
        <f t="shared" si="5"/>
        <v>45</v>
      </c>
      <c r="B52" s="250"/>
      <c r="C52" s="305" t="s">
        <v>69</v>
      </c>
      <c r="D52" s="37" t="s">
        <v>14</v>
      </c>
      <c r="E52" s="37">
        <v>1480</v>
      </c>
      <c r="F52" s="252" t="s">
        <v>26</v>
      </c>
      <c r="G52" s="105">
        <v>3.5</v>
      </c>
      <c r="H52" s="106">
        <v>1</v>
      </c>
      <c r="I52" s="116"/>
      <c r="J52" s="116"/>
      <c r="K52" s="105">
        <v>3.5</v>
      </c>
      <c r="L52" s="108">
        <v>1</v>
      </c>
      <c r="M52" s="105"/>
      <c r="N52" s="108"/>
      <c r="O52" s="114"/>
      <c r="P52" s="108"/>
      <c r="Q52" s="101">
        <v>4.5</v>
      </c>
      <c r="R52" s="108">
        <v>9</v>
      </c>
      <c r="S52" s="108"/>
      <c r="T52" s="108"/>
      <c r="U52" s="108"/>
      <c r="V52" s="108"/>
      <c r="W52" s="108"/>
      <c r="X52" s="108"/>
      <c r="Y52" s="108"/>
      <c r="Z52" s="108"/>
      <c r="AA52" s="114"/>
      <c r="AB52" s="108"/>
      <c r="AC52" s="108"/>
      <c r="AD52" s="108"/>
      <c r="AE52" s="49"/>
      <c r="AF52" s="48"/>
      <c r="AG52" s="287">
        <v>3.5</v>
      </c>
      <c r="AH52" s="52">
        <v>1</v>
      </c>
      <c r="AI52" s="101">
        <v>3.5</v>
      </c>
      <c r="AJ52" s="351">
        <v>1</v>
      </c>
      <c r="AK52" s="40">
        <v>2</v>
      </c>
      <c r="AL52" s="351">
        <v>1</v>
      </c>
      <c r="AM52" s="196">
        <f t="shared" si="0"/>
        <v>20.5</v>
      </c>
      <c r="AN52" s="200">
        <f t="shared" si="1"/>
        <v>14</v>
      </c>
    </row>
    <row r="53" spans="1:40" ht="12.75">
      <c r="A53" s="299">
        <f t="shared" si="5"/>
        <v>46</v>
      </c>
      <c r="B53" s="250"/>
      <c r="C53" s="305" t="s">
        <v>232</v>
      </c>
      <c r="D53" s="37" t="s">
        <v>14</v>
      </c>
      <c r="E53" s="37">
        <v>1811</v>
      </c>
      <c r="F53" s="252" t="s">
        <v>30</v>
      </c>
      <c r="G53" s="109"/>
      <c r="H53" s="116"/>
      <c r="I53" s="55">
        <v>5</v>
      </c>
      <c r="J53" s="107">
        <v>10</v>
      </c>
      <c r="K53" s="105">
        <v>4</v>
      </c>
      <c r="L53" s="108">
        <v>1</v>
      </c>
      <c r="M53" s="105"/>
      <c r="N53" s="108"/>
      <c r="O53" s="114"/>
      <c r="P53" s="108"/>
      <c r="Q53" s="114"/>
      <c r="R53" s="108"/>
      <c r="S53" s="108"/>
      <c r="T53" s="108"/>
      <c r="U53" s="108"/>
      <c r="V53" s="108"/>
      <c r="W53" s="108"/>
      <c r="X53" s="108"/>
      <c r="Y53" s="109">
        <v>4.5</v>
      </c>
      <c r="Z53" s="112">
        <v>3</v>
      </c>
      <c r="AA53" s="114"/>
      <c r="AB53" s="112"/>
      <c r="AC53" s="112"/>
      <c r="AD53" s="112"/>
      <c r="AE53" s="49"/>
      <c r="AF53" s="48"/>
      <c r="AG53" s="249"/>
      <c r="AH53" s="48"/>
      <c r="AI53" s="49"/>
      <c r="AJ53" s="48"/>
      <c r="AK53" s="49"/>
      <c r="AL53" s="48"/>
      <c r="AM53" s="196">
        <f t="shared" si="0"/>
        <v>13.5</v>
      </c>
      <c r="AN53" s="200">
        <f t="shared" si="1"/>
        <v>14</v>
      </c>
    </row>
    <row r="54" spans="1:40" ht="12.75">
      <c r="A54" s="299">
        <f t="shared" si="5"/>
        <v>47</v>
      </c>
      <c r="B54" s="250"/>
      <c r="C54" s="305" t="s">
        <v>495</v>
      </c>
      <c r="D54" s="37" t="s">
        <v>14</v>
      </c>
      <c r="E54" s="37">
        <v>2178</v>
      </c>
      <c r="F54" s="252" t="s">
        <v>414</v>
      </c>
      <c r="G54" s="49"/>
      <c r="H54" s="48"/>
      <c r="I54" s="48"/>
      <c r="J54" s="48"/>
      <c r="K54" s="49"/>
      <c r="L54" s="48"/>
      <c r="M54" s="48"/>
      <c r="N54" s="48"/>
      <c r="O54" s="50"/>
      <c r="P54" s="48"/>
      <c r="Q54" s="49"/>
      <c r="R54" s="48"/>
      <c r="S54" s="48"/>
      <c r="T54" s="48"/>
      <c r="U54" s="48"/>
      <c r="V54" s="48"/>
      <c r="W54" s="48"/>
      <c r="X54" s="48"/>
      <c r="Y54" s="48"/>
      <c r="Z54" s="48"/>
      <c r="AA54" s="40">
        <v>5</v>
      </c>
      <c r="AB54" s="52">
        <v>10</v>
      </c>
      <c r="AC54" s="52"/>
      <c r="AD54" s="52"/>
      <c r="AE54" s="49"/>
      <c r="AF54" s="48"/>
      <c r="AG54" s="249"/>
      <c r="AH54" s="48"/>
      <c r="AI54" s="49"/>
      <c r="AJ54" s="48"/>
      <c r="AK54" s="40">
        <v>4</v>
      </c>
      <c r="AL54" s="351">
        <v>4</v>
      </c>
      <c r="AM54" s="196">
        <f t="shared" si="0"/>
        <v>9</v>
      </c>
      <c r="AN54" s="200">
        <f t="shared" si="1"/>
        <v>14</v>
      </c>
    </row>
    <row r="55" spans="1:40" ht="12.75">
      <c r="A55" s="299">
        <f t="shared" si="5"/>
        <v>48</v>
      </c>
      <c r="B55" s="250"/>
      <c r="C55" s="305" t="s">
        <v>63</v>
      </c>
      <c r="D55" s="37" t="s">
        <v>14</v>
      </c>
      <c r="E55" s="37">
        <v>1470</v>
      </c>
      <c r="F55" s="252" t="s">
        <v>36</v>
      </c>
      <c r="G55" s="105">
        <v>4</v>
      </c>
      <c r="H55" s="106">
        <v>1</v>
      </c>
      <c r="I55" s="55">
        <v>3.5</v>
      </c>
      <c r="J55" s="107">
        <v>1</v>
      </c>
      <c r="K55" s="105">
        <v>3</v>
      </c>
      <c r="L55" s="108">
        <v>1</v>
      </c>
      <c r="M55" s="105">
        <v>2.5</v>
      </c>
      <c r="N55" s="108">
        <v>1</v>
      </c>
      <c r="O55" s="109">
        <v>3</v>
      </c>
      <c r="P55" s="108">
        <v>1</v>
      </c>
      <c r="Q55" s="101">
        <v>3</v>
      </c>
      <c r="R55" s="108">
        <v>1</v>
      </c>
      <c r="S55" s="108"/>
      <c r="T55" s="108"/>
      <c r="U55" s="108"/>
      <c r="V55" s="108"/>
      <c r="W55" s="109">
        <v>2</v>
      </c>
      <c r="X55" s="112">
        <v>1</v>
      </c>
      <c r="Y55" s="109">
        <v>2</v>
      </c>
      <c r="Z55" s="112">
        <v>1</v>
      </c>
      <c r="AA55" s="40">
        <v>3</v>
      </c>
      <c r="AB55" s="52">
        <v>1</v>
      </c>
      <c r="AC55" s="40">
        <v>3</v>
      </c>
      <c r="AD55" s="52">
        <v>1</v>
      </c>
      <c r="AE55" s="49"/>
      <c r="AF55" s="48"/>
      <c r="AG55" s="287">
        <v>3</v>
      </c>
      <c r="AH55" s="52">
        <v>1</v>
      </c>
      <c r="AI55" s="101">
        <v>3</v>
      </c>
      <c r="AJ55" s="351">
        <v>1</v>
      </c>
      <c r="AK55" s="40">
        <v>2</v>
      </c>
      <c r="AL55" s="351">
        <v>1</v>
      </c>
      <c r="AM55" s="196">
        <f t="shared" si="0"/>
        <v>37</v>
      </c>
      <c r="AN55" s="200">
        <f t="shared" si="1"/>
        <v>13</v>
      </c>
    </row>
    <row r="56" spans="1:40" ht="12.75">
      <c r="A56" s="299">
        <f t="shared" si="5"/>
        <v>49</v>
      </c>
      <c r="B56" s="37"/>
      <c r="C56" s="306" t="s">
        <v>384</v>
      </c>
      <c r="D56" s="128" t="s">
        <v>14</v>
      </c>
      <c r="E56" s="128">
        <v>2038</v>
      </c>
      <c r="F56" s="253" t="s">
        <v>385</v>
      </c>
      <c r="G56" s="109"/>
      <c r="H56" s="115"/>
      <c r="I56" s="115"/>
      <c r="J56" s="115"/>
      <c r="K56" s="109"/>
      <c r="L56" s="115"/>
      <c r="M56" s="115"/>
      <c r="N56" s="115"/>
      <c r="O56" s="109"/>
      <c r="P56" s="115"/>
      <c r="Q56" s="101">
        <v>3.5</v>
      </c>
      <c r="R56" s="108">
        <v>2</v>
      </c>
      <c r="S56" s="108"/>
      <c r="T56" s="108"/>
      <c r="U56" s="108"/>
      <c r="V56" s="108"/>
      <c r="W56" s="108"/>
      <c r="X56" s="108"/>
      <c r="Y56" s="108"/>
      <c r="Z56" s="108"/>
      <c r="AA56" s="114"/>
      <c r="AB56" s="108"/>
      <c r="AC56" s="108"/>
      <c r="AD56" s="108"/>
      <c r="AE56" s="49"/>
      <c r="AF56" s="48"/>
      <c r="AG56" s="249"/>
      <c r="AH56" s="48"/>
      <c r="AI56" s="49"/>
      <c r="AJ56" s="48"/>
      <c r="AK56" s="40">
        <v>5</v>
      </c>
      <c r="AL56" s="351">
        <v>11</v>
      </c>
      <c r="AM56" s="196">
        <f t="shared" si="0"/>
        <v>8.5</v>
      </c>
      <c r="AN56" s="200">
        <f t="shared" si="1"/>
        <v>13</v>
      </c>
    </row>
    <row r="57" spans="1:40" ht="12.75">
      <c r="A57" s="299">
        <f t="shared" si="5"/>
        <v>50</v>
      </c>
      <c r="B57" s="250"/>
      <c r="C57" s="305" t="s">
        <v>302</v>
      </c>
      <c r="D57" s="37" t="s">
        <v>14</v>
      </c>
      <c r="E57" s="37">
        <v>1961</v>
      </c>
      <c r="F57" s="252" t="s">
        <v>159</v>
      </c>
      <c r="G57" s="109"/>
      <c r="H57" s="115"/>
      <c r="I57" s="115"/>
      <c r="J57" s="115"/>
      <c r="K57" s="109"/>
      <c r="L57" s="115"/>
      <c r="M57" s="109">
        <v>5.5</v>
      </c>
      <c r="N57" s="108">
        <v>13</v>
      </c>
      <c r="O57" s="114"/>
      <c r="P57" s="108"/>
      <c r="Q57" s="114"/>
      <c r="R57" s="108"/>
      <c r="S57" s="108"/>
      <c r="T57" s="108"/>
      <c r="U57" s="108"/>
      <c r="V57" s="108"/>
      <c r="W57" s="108"/>
      <c r="X57" s="108"/>
      <c r="Y57" s="108"/>
      <c r="Z57" s="108"/>
      <c r="AA57" s="114"/>
      <c r="AB57" s="108"/>
      <c r="AC57" s="108"/>
      <c r="AD57" s="108"/>
      <c r="AE57" s="49"/>
      <c r="AF57" s="48"/>
      <c r="AG57" s="249"/>
      <c r="AH57" s="48"/>
      <c r="AI57" s="49"/>
      <c r="AJ57" s="48"/>
      <c r="AK57" s="49"/>
      <c r="AL57" s="48"/>
      <c r="AM57" s="196">
        <f t="shared" si="0"/>
        <v>5.5</v>
      </c>
      <c r="AN57" s="200">
        <f t="shared" si="1"/>
        <v>13</v>
      </c>
    </row>
    <row r="58" spans="1:40" ht="12.75">
      <c r="A58" s="299">
        <f t="shared" si="5"/>
        <v>51</v>
      </c>
      <c r="B58" s="250"/>
      <c r="C58" s="306" t="s">
        <v>149</v>
      </c>
      <c r="D58" s="128" t="s">
        <v>14</v>
      </c>
      <c r="E58" s="128">
        <v>1500</v>
      </c>
      <c r="F58" s="253" t="s">
        <v>150</v>
      </c>
      <c r="G58" s="109"/>
      <c r="H58" s="115"/>
      <c r="I58" s="55">
        <v>5</v>
      </c>
      <c r="J58" s="107">
        <v>11</v>
      </c>
      <c r="K58" s="109"/>
      <c r="L58" s="115"/>
      <c r="M58" s="109"/>
      <c r="N58" s="115"/>
      <c r="O58" s="109"/>
      <c r="P58" s="115"/>
      <c r="Q58" s="109"/>
      <c r="R58" s="115"/>
      <c r="S58" s="115"/>
      <c r="T58" s="115"/>
      <c r="U58" s="115"/>
      <c r="V58" s="115"/>
      <c r="W58" s="115"/>
      <c r="X58" s="115"/>
      <c r="Y58" s="115"/>
      <c r="Z58" s="115"/>
      <c r="AA58" s="109"/>
      <c r="AB58" s="115"/>
      <c r="AC58" s="115"/>
      <c r="AD58" s="115"/>
      <c r="AE58" s="49"/>
      <c r="AF58" s="48"/>
      <c r="AG58" s="249"/>
      <c r="AH58" s="48"/>
      <c r="AI58" s="49"/>
      <c r="AJ58" s="48"/>
      <c r="AK58" s="40">
        <v>3</v>
      </c>
      <c r="AL58" s="351">
        <v>1</v>
      </c>
      <c r="AM58" s="196">
        <f t="shared" si="0"/>
        <v>8</v>
      </c>
      <c r="AN58" s="200">
        <f t="shared" si="1"/>
        <v>12</v>
      </c>
    </row>
    <row r="59" spans="1:40" ht="12.75">
      <c r="A59" s="299">
        <f t="shared" si="5"/>
        <v>52</v>
      </c>
      <c r="B59" s="250"/>
      <c r="C59" s="305" t="s">
        <v>589</v>
      </c>
      <c r="D59" s="37" t="s">
        <v>14</v>
      </c>
      <c r="E59" s="37">
        <v>2028</v>
      </c>
      <c r="F59" s="252" t="s">
        <v>587</v>
      </c>
      <c r="G59" s="49"/>
      <c r="H59" s="48"/>
      <c r="I59" s="48"/>
      <c r="J59" s="48"/>
      <c r="K59" s="49"/>
      <c r="L59" s="48"/>
      <c r="M59" s="48"/>
      <c r="N59" s="48"/>
      <c r="O59" s="50"/>
      <c r="P59" s="48"/>
      <c r="Q59" s="49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9"/>
      <c r="AF59" s="48"/>
      <c r="AG59" s="287">
        <v>5</v>
      </c>
      <c r="AH59" s="52">
        <v>12</v>
      </c>
      <c r="AI59" s="50"/>
      <c r="AJ59" s="52"/>
      <c r="AK59" s="50"/>
      <c r="AL59" s="52"/>
      <c r="AM59" s="196">
        <f t="shared" si="0"/>
        <v>5</v>
      </c>
      <c r="AN59" s="200">
        <f t="shared" si="1"/>
        <v>12</v>
      </c>
    </row>
    <row r="60" spans="1:40" ht="12.75">
      <c r="A60" s="299">
        <f t="shared" si="5"/>
        <v>53</v>
      </c>
      <c r="B60" s="250"/>
      <c r="C60" s="306" t="s">
        <v>546</v>
      </c>
      <c r="D60" s="37" t="s">
        <v>14</v>
      </c>
      <c r="E60" s="128">
        <v>2281</v>
      </c>
      <c r="F60" s="253" t="s">
        <v>153</v>
      </c>
      <c r="G60" s="49"/>
      <c r="H60" s="48"/>
      <c r="I60" s="48"/>
      <c r="J60" s="48"/>
      <c r="K60" s="49"/>
      <c r="L60" s="48"/>
      <c r="M60" s="48"/>
      <c r="N60" s="48"/>
      <c r="O60" s="50"/>
      <c r="P60" s="48"/>
      <c r="Q60" s="49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101">
        <v>5</v>
      </c>
      <c r="AF60" s="52">
        <v>12</v>
      </c>
      <c r="AG60" s="249"/>
      <c r="AH60" s="48"/>
      <c r="AI60" s="49"/>
      <c r="AJ60" s="48"/>
      <c r="AK60" s="49"/>
      <c r="AL60" s="48"/>
      <c r="AM60" s="196">
        <f t="shared" si="0"/>
        <v>5</v>
      </c>
      <c r="AN60" s="200">
        <f t="shared" si="1"/>
        <v>12</v>
      </c>
    </row>
    <row r="61" spans="1:40" ht="12.75">
      <c r="A61" s="299">
        <f t="shared" si="5"/>
        <v>54</v>
      </c>
      <c r="B61" s="250"/>
      <c r="C61" s="305" t="s">
        <v>309</v>
      </c>
      <c r="D61" s="37" t="s">
        <v>14</v>
      </c>
      <c r="E61" s="37">
        <v>1666</v>
      </c>
      <c r="F61" s="252" t="s">
        <v>36</v>
      </c>
      <c r="G61" s="109"/>
      <c r="H61" s="115"/>
      <c r="I61" s="115"/>
      <c r="J61" s="115"/>
      <c r="K61" s="109"/>
      <c r="L61" s="115"/>
      <c r="M61" s="109">
        <v>3.5</v>
      </c>
      <c r="N61" s="108">
        <v>1</v>
      </c>
      <c r="O61" s="109">
        <v>4</v>
      </c>
      <c r="P61" s="108">
        <v>5</v>
      </c>
      <c r="Q61" s="101">
        <v>2.5</v>
      </c>
      <c r="R61" s="108">
        <v>1</v>
      </c>
      <c r="S61" s="108"/>
      <c r="T61" s="108"/>
      <c r="U61" s="108"/>
      <c r="V61" s="108"/>
      <c r="W61" s="108"/>
      <c r="X61" s="108"/>
      <c r="Y61" s="108"/>
      <c r="Z61" s="108"/>
      <c r="AA61" s="40">
        <v>4</v>
      </c>
      <c r="AB61" s="52">
        <v>1</v>
      </c>
      <c r="AC61" s="40">
        <v>3.5</v>
      </c>
      <c r="AD61" s="52">
        <v>1</v>
      </c>
      <c r="AE61" s="101">
        <v>4</v>
      </c>
      <c r="AF61" s="52">
        <v>1</v>
      </c>
      <c r="AG61" s="287">
        <v>4</v>
      </c>
      <c r="AH61" s="52">
        <v>1</v>
      </c>
      <c r="AI61" s="50"/>
      <c r="AJ61" s="52"/>
      <c r="AK61" s="50"/>
      <c r="AL61" s="52"/>
      <c r="AM61" s="196">
        <f t="shared" si="0"/>
        <v>25.5</v>
      </c>
      <c r="AN61" s="200">
        <f t="shared" si="1"/>
        <v>11</v>
      </c>
    </row>
    <row r="62" spans="1:40" ht="12.75">
      <c r="A62" s="299">
        <f t="shared" si="5"/>
        <v>55</v>
      </c>
      <c r="B62" s="250"/>
      <c r="C62" s="305" t="s">
        <v>547</v>
      </c>
      <c r="D62" s="37" t="s">
        <v>14</v>
      </c>
      <c r="E62" s="37">
        <v>2297</v>
      </c>
      <c r="F62" s="252" t="s">
        <v>544</v>
      </c>
      <c r="G62" s="49"/>
      <c r="H62" s="48"/>
      <c r="I62" s="48"/>
      <c r="J62" s="48"/>
      <c r="K62" s="49"/>
      <c r="L62" s="48"/>
      <c r="M62" s="48"/>
      <c r="N62" s="48"/>
      <c r="O62" s="50"/>
      <c r="P62" s="48"/>
      <c r="Q62" s="49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101">
        <v>5</v>
      </c>
      <c r="AF62" s="52">
        <v>11</v>
      </c>
      <c r="AG62" s="249"/>
      <c r="AH62" s="48"/>
      <c r="AI62" s="49"/>
      <c r="AJ62" s="48"/>
      <c r="AK62" s="49"/>
      <c r="AL62" s="48"/>
      <c r="AM62" s="196">
        <f t="shared" si="0"/>
        <v>5</v>
      </c>
      <c r="AN62" s="200">
        <f t="shared" si="1"/>
        <v>11</v>
      </c>
    </row>
    <row r="63" spans="1:40" ht="12.75">
      <c r="A63" s="299">
        <f t="shared" si="5"/>
        <v>56</v>
      </c>
      <c r="B63" s="250"/>
      <c r="C63" s="305" t="s">
        <v>303</v>
      </c>
      <c r="D63" s="37" t="s">
        <v>14</v>
      </c>
      <c r="E63" s="37">
        <v>1816</v>
      </c>
      <c r="F63" s="252" t="s">
        <v>304</v>
      </c>
      <c r="G63" s="109"/>
      <c r="H63" s="115"/>
      <c r="I63" s="115"/>
      <c r="J63" s="115"/>
      <c r="K63" s="109"/>
      <c r="L63" s="115"/>
      <c r="M63" s="109">
        <v>5</v>
      </c>
      <c r="N63" s="108">
        <v>11</v>
      </c>
      <c r="O63" s="114"/>
      <c r="P63" s="108"/>
      <c r="Q63" s="114"/>
      <c r="R63" s="108"/>
      <c r="S63" s="108"/>
      <c r="T63" s="108"/>
      <c r="U63" s="108"/>
      <c r="V63" s="108"/>
      <c r="W63" s="108"/>
      <c r="X63" s="108"/>
      <c r="Y63" s="108"/>
      <c r="Z63" s="108"/>
      <c r="AA63" s="114"/>
      <c r="AB63" s="108"/>
      <c r="AC63" s="108"/>
      <c r="AD63" s="108"/>
      <c r="AE63" s="49"/>
      <c r="AF63" s="48"/>
      <c r="AG63" s="249"/>
      <c r="AH63" s="48"/>
      <c r="AI63" s="49"/>
      <c r="AJ63" s="48"/>
      <c r="AK63" s="49"/>
      <c r="AL63" s="48"/>
      <c r="AM63" s="196">
        <f t="shared" si="0"/>
        <v>5</v>
      </c>
      <c r="AN63" s="200">
        <f t="shared" si="1"/>
        <v>11</v>
      </c>
    </row>
    <row r="64" spans="1:40" ht="12.75">
      <c r="A64" s="299">
        <f t="shared" si="5"/>
        <v>57</v>
      </c>
      <c r="B64" s="250"/>
      <c r="C64" s="306" t="s">
        <v>172</v>
      </c>
      <c r="D64" s="37" t="s">
        <v>14</v>
      </c>
      <c r="E64" s="37">
        <v>1478</v>
      </c>
      <c r="F64" s="252" t="s">
        <v>32</v>
      </c>
      <c r="G64" s="105">
        <v>4</v>
      </c>
      <c r="H64" s="106">
        <v>1</v>
      </c>
      <c r="I64" s="55">
        <v>3.5</v>
      </c>
      <c r="J64" s="107">
        <v>1</v>
      </c>
      <c r="K64" s="105">
        <v>3</v>
      </c>
      <c r="L64" s="108">
        <v>1</v>
      </c>
      <c r="M64" s="105">
        <v>2.5</v>
      </c>
      <c r="N64" s="108">
        <v>1</v>
      </c>
      <c r="O64" s="109">
        <v>3</v>
      </c>
      <c r="P64" s="108">
        <v>1</v>
      </c>
      <c r="Q64" s="101">
        <v>2.5</v>
      </c>
      <c r="R64" s="108">
        <v>1</v>
      </c>
      <c r="S64" s="108"/>
      <c r="T64" s="108"/>
      <c r="U64" s="108"/>
      <c r="V64" s="108"/>
      <c r="W64" s="108"/>
      <c r="X64" s="108"/>
      <c r="Y64" s="108"/>
      <c r="Z64" s="108"/>
      <c r="AA64" s="40">
        <v>3</v>
      </c>
      <c r="AB64" s="52">
        <v>1</v>
      </c>
      <c r="AC64" s="52"/>
      <c r="AD64" s="52"/>
      <c r="AE64" s="49"/>
      <c r="AF64" s="48"/>
      <c r="AG64" s="287">
        <v>3</v>
      </c>
      <c r="AH64" s="52">
        <v>1</v>
      </c>
      <c r="AI64" s="101">
        <v>2</v>
      </c>
      <c r="AJ64" s="351">
        <v>1</v>
      </c>
      <c r="AK64" s="40">
        <v>3</v>
      </c>
      <c r="AL64" s="351">
        <v>1</v>
      </c>
      <c r="AM64" s="196">
        <f t="shared" si="0"/>
        <v>29.5</v>
      </c>
      <c r="AN64" s="200">
        <f t="shared" si="1"/>
        <v>10</v>
      </c>
    </row>
    <row r="65" spans="1:40" ht="12.75">
      <c r="A65" s="299">
        <f t="shared" si="5"/>
        <v>58</v>
      </c>
      <c r="B65" s="250"/>
      <c r="C65" s="306" t="s">
        <v>162</v>
      </c>
      <c r="D65" s="37" t="s">
        <v>14</v>
      </c>
      <c r="E65" s="37">
        <v>1665</v>
      </c>
      <c r="F65" s="252" t="s">
        <v>244</v>
      </c>
      <c r="G65" s="109"/>
      <c r="H65" s="115"/>
      <c r="I65" s="55">
        <v>4</v>
      </c>
      <c r="J65" s="107">
        <v>2</v>
      </c>
      <c r="K65" s="105">
        <v>3.5</v>
      </c>
      <c r="L65" s="108">
        <v>1</v>
      </c>
      <c r="M65" s="105"/>
      <c r="N65" s="108"/>
      <c r="O65" s="114"/>
      <c r="P65" s="108"/>
      <c r="Q65" s="114"/>
      <c r="R65" s="108"/>
      <c r="S65" s="108"/>
      <c r="T65" s="108"/>
      <c r="U65" s="108"/>
      <c r="V65" s="108"/>
      <c r="W65" s="108"/>
      <c r="X65" s="108"/>
      <c r="Y65" s="109">
        <v>3</v>
      </c>
      <c r="Z65" s="112">
        <v>1</v>
      </c>
      <c r="AA65" s="114"/>
      <c r="AB65" s="112"/>
      <c r="AC65" s="40">
        <v>4</v>
      </c>
      <c r="AD65" s="52">
        <v>5</v>
      </c>
      <c r="AE65" s="49"/>
      <c r="AF65" s="48"/>
      <c r="AG65" s="287">
        <v>4</v>
      </c>
      <c r="AH65" s="52">
        <v>1</v>
      </c>
      <c r="AI65" s="50"/>
      <c r="AJ65" s="52"/>
      <c r="AK65" s="50"/>
      <c r="AL65" s="52"/>
      <c r="AM65" s="196">
        <f t="shared" si="0"/>
        <v>18.5</v>
      </c>
      <c r="AN65" s="200">
        <f t="shared" si="1"/>
        <v>10</v>
      </c>
    </row>
    <row r="66" spans="1:40" ht="12.75">
      <c r="A66" s="299">
        <f t="shared" si="5"/>
        <v>59</v>
      </c>
      <c r="B66" s="250"/>
      <c r="C66" s="305" t="s">
        <v>254</v>
      </c>
      <c r="D66" s="37" t="s">
        <v>14</v>
      </c>
      <c r="E66" s="37">
        <v>1495</v>
      </c>
      <c r="F66" s="252" t="s">
        <v>53</v>
      </c>
      <c r="G66" s="109"/>
      <c r="H66" s="116"/>
      <c r="I66" s="55">
        <v>2.5</v>
      </c>
      <c r="J66" s="107">
        <v>1</v>
      </c>
      <c r="K66" s="105">
        <v>3</v>
      </c>
      <c r="L66" s="108">
        <v>1</v>
      </c>
      <c r="M66" s="105"/>
      <c r="N66" s="108"/>
      <c r="O66" s="114"/>
      <c r="P66" s="108"/>
      <c r="Q66" s="114"/>
      <c r="R66" s="108"/>
      <c r="S66" s="109">
        <v>3</v>
      </c>
      <c r="T66" s="112">
        <v>6</v>
      </c>
      <c r="U66" s="108"/>
      <c r="V66" s="108"/>
      <c r="W66" s="108"/>
      <c r="X66" s="108"/>
      <c r="Y66" s="109">
        <v>2.5</v>
      </c>
      <c r="Z66" s="112">
        <v>1</v>
      </c>
      <c r="AA66" s="114"/>
      <c r="AB66" s="112"/>
      <c r="AC66" s="112"/>
      <c r="AD66" s="112"/>
      <c r="AE66" s="49"/>
      <c r="AF66" s="48"/>
      <c r="AG66" s="249"/>
      <c r="AH66" s="48"/>
      <c r="AI66" s="49"/>
      <c r="AJ66" s="48"/>
      <c r="AK66" s="40">
        <v>2</v>
      </c>
      <c r="AL66" s="351">
        <v>1</v>
      </c>
      <c r="AM66" s="196">
        <f t="shared" si="0"/>
        <v>13</v>
      </c>
      <c r="AN66" s="200">
        <f t="shared" si="1"/>
        <v>10</v>
      </c>
    </row>
    <row r="67" spans="1:40" ht="12.75">
      <c r="A67" s="299">
        <f t="shared" si="5"/>
        <v>60</v>
      </c>
      <c r="B67" s="250"/>
      <c r="C67" s="306" t="s">
        <v>174</v>
      </c>
      <c r="D67" s="128" t="s">
        <v>14</v>
      </c>
      <c r="E67" s="128">
        <v>1764</v>
      </c>
      <c r="F67" s="253" t="s">
        <v>175</v>
      </c>
      <c r="G67" s="109"/>
      <c r="H67" s="115"/>
      <c r="I67" s="55">
        <v>3.5</v>
      </c>
      <c r="J67" s="107">
        <v>1</v>
      </c>
      <c r="K67" s="109"/>
      <c r="L67" s="115"/>
      <c r="M67" s="109">
        <v>5</v>
      </c>
      <c r="N67" s="108">
        <v>9</v>
      </c>
      <c r="O67" s="114"/>
      <c r="P67" s="108"/>
      <c r="Q67" s="114"/>
      <c r="R67" s="108"/>
      <c r="S67" s="108"/>
      <c r="T67" s="108"/>
      <c r="U67" s="108"/>
      <c r="V67" s="108"/>
      <c r="W67" s="108"/>
      <c r="X67" s="108"/>
      <c r="Y67" s="108"/>
      <c r="Z67" s="108"/>
      <c r="AA67" s="114"/>
      <c r="AB67" s="108"/>
      <c r="AC67" s="108"/>
      <c r="AD67" s="108"/>
      <c r="AE67" s="49"/>
      <c r="AF67" s="48"/>
      <c r="AG67" s="249"/>
      <c r="AH67" s="48"/>
      <c r="AI67" s="49"/>
      <c r="AJ67" s="48"/>
      <c r="AK67" s="49"/>
      <c r="AL67" s="48"/>
      <c r="AM67" s="196">
        <f t="shared" si="0"/>
        <v>8.5</v>
      </c>
      <c r="AN67" s="200">
        <f t="shared" si="1"/>
        <v>10</v>
      </c>
    </row>
    <row r="68" spans="1:40" ht="12.75">
      <c r="A68" s="299">
        <f t="shared" si="5"/>
        <v>61</v>
      </c>
      <c r="B68" s="250"/>
      <c r="C68" s="305" t="s">
        <v>649</v>
      </c>
      <c r="D68" s="37" t="s">
        <v>650</v>
      </c>
      <c r="E68" s="37">
        <v>1500</v>
      </c>
      <c r="F68" s="252" t="s">
        <v>150</v>
      </c>
      <c r="G68" s="49"/>
      <c r="H68" s="48"/>
      <c r="I68" s="48"/>
      <c r="J68" s="48"/>
      <c r="K68" s="49"/>
      <c r="L68" s="48"/>
      <c r="M68" s="48"/>
      <c r="N68" s="48"/>
      <c r="O68" s="50"/>
      <c r="P68" s="48"/>
      <c r="Q68" s="49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9"/>
      <c r="AF68" s="48"/>
      <c r="AG68" s="249"/>
      <c r="AH68" s="48"/>
      <c r="AI68" s="49"/>
      <c r="AJ68" s="48"/>
      <c r="AK68" s="40">
        <v>4.5</v>
      </c>
      <c r="AL68" s="351">
        <v>9</v>
      </c>
      <c r="AM68" s="196">
        <f t="shared" si="0"/>
        <v>4.5</v>
      </c>
      <c r="AN68" s="200">
        <f t="shared" si="1"/>
        <v>9</v>
      </c>
    </row>
    <row r="69" spans="1:40" ht="12.75">
      <c r="A69" s="299">
        <f t="shared" si="5"/>
        <v>62</v>
      </c>
      <c r="B69" s="250"/>
      <c r="C69" s="305" t="s">
        <v>247</v>
      </c>
      <c r="D69" s="37" t="s">
        <v>14</v>
      </c>
      <c r="E69" s="37">
        <v>1595</v>
      </c>
      <c r="F69" s="252" t="s">
        <v>217</v>
      </c>
      <c r="G69" s="109"/>
      <c r="H69" s="116"/>
      <c r="I69" s="55">
        <v>4</v>
      </c>
      <c r="J69" s="107">
        <v>1</v>
      </c>
      <c r="K69" s="105">
        <v>3.5</v>
      </c>
      <c r="L69" s="108">
        <v>1</v>
      </c>
      <c r="M69" s="105">
        <v>2.5</v>
      </c>
      <c r="N69" s="108">
        <v>1</v>
      </c>
      <c r="O69" s="114"/>
      <c r="P69" s="108"/>
      <c r="Q69" s="114"/>
      <c r="R69" s="108"/>
      <c r="S69" s="108"/>
      <c r="T69" s="108"/>
      <c r="U69" s="108"/>
      <c r="V69" s="108"/>
      <c r="W69" s="108"/>
      <c r="X69" s="108"/>
      <c r="Y69" s="109">
        <v>3.5</v>
      </c>
      <c r="Z69" s="112">
        <v>1</v>
      </c>
      <c r="AA69" s="114"/>
      <c r="AB69" s="112"/>
      <c r="AC69" s="112"/>
      <c r="AD69" s="112"/>
      <c r="AE69" s="101">
        <v>4</v>
      </c>
      <c r="AF69" s="52">
        <v>1</v>
      </c>
      <c r="AG69" s="287">
        <v>3</v>
      </c>
      <c r="AH69" s="52">
        <v>1</v>
      </c>
      <c r="AI69" s="101">
        <v>3.5</v>
      </c>
      <c r="AJ69" s="351">
        <v>1</v>
      </c>
      <c r="AK69" s="40">
        <v>3</v>
      </c>
      <c r="AL69" s="351">
        <v>1</v>
      </c>
      <c r="AM69" s="196">
        <f t="shared" si="0"/>
        <v>27</v>
      </c>
      <c r="AN69" s="200">
        <f t="shared" si="1"/>
        <v>8</v>
      </c>
    </row>
    <row r="70" spans="1:40" ht="12.75">
      <c r="A70" s="299">
        <f t="shared" si="5"/>
        <v>63</v>
      </c>
      <c r="B70" s="250"/>
      <c r="C70" s="305" t="s">
        <v>66</v>
      </c>
      <c r="D70" s="37" t="s">
        <v>14</v>
      </c>
      <c r="E70" s="37">
        <v>1457</v>
      </c>
      <c r="F70" s="252" t="s">
        <v>53</v>
      </c>
      <c r="G70" s="105">
        <v>3.5</v>
      </c>
      <c r="H70" s="106">
        <v>1</v>
      </c>
      <c r="I70" s="55">
        <v>3</v>
      </c>
      <c r="J70" s="107">
        <v>1</v>
      </c>
      <c r="K70" s="105">
        <v>4</v>
      </c>
      <c r="L70" s="108">
        <v>1</v>
      </c>
      <c r="M70" s="105"/>
      <c r="N70" s="108"/>
      <c r="O70" s="114"/>
      <c r="P70" s="108"/>
      <c r="Q70" s="114"/>
      <c r="R70" s="108"/>
      <c r="S70" s="108"/>
      <c r="T70" s="108"/>
      <c r="U70" s="109">
        <v>3</v>
      </c>
      <c r="V70" s="112">
        <v>1</v>
      </c>
      <c r="W70" s="109">
        <v>3</v>
      </c>
      <c r="X70" s="112">
        <v>1</v>
      </c>
      <c r="Y70" s="109">
        <v>2</v>
      </c>
      <c r="Z70" s="112">
        <v>1</v>
      </c>
      <c r="AA70" s="40">
        <v>4</v>
      </c>
      <c r="AB70" s="52">
        <v>1</v>
      </c>
      <c r="AC70" s="40">
        <v>2.5</v>
      </c>
      <c r="AD70" s="52">
        <v>1</v>
      </c>
      <c r="AE70" s="49"/>
      <c r="AF70" s="48"/>
      <c r="AG70" s="249"/>
      <c r="AH70" s="48"/>
      <c r="AI70" s="49"/>
      <c r="AJ70" s="48"/>
      <c r="AK70" s="49"/>
      <c r="AL70" s="48"/>
      <c r="AM70" s="196">
        <f t="shared" si="0"/>
        <v>25</v>
      </c>
      <c r="AN70" s="200">
        <f t="shared" si="1"/>
        <v>8</v>
      </c>
    </row>
    <row r="71" spans="1:40" ht="12.75">
      <c r="A71" s="299">
        <f t="shared" si="5"/>
        <v>64</v>
      </c>
      <c r="B71" s="250"/>
      <c r="C71" s="305" t="s">
        <v>248</v>
      </c>
      <c r="D71" s="37" t="s">
        <v>14</v>
      </c>
      <c r="E71" s="37">
        <v>1582</v>
      </c>
      <c r="F71" s="252" t="s">
        <v>217</v>
      </c>
      <c r="G71" s="109"/>
      <c r="H71" s="116"/>
      <c r="I71" s="55">
        <v>3.5</v>
      </c>
      <c r="J71" s="107">
        <v>1</v>
      </c>
      <c r="K71" s="105">
        <v>3.5</v>
      </c>
      <c r="L71" s="108">
        <v>1</v>
      </c>
      <c r="M71" s="105">
        <v>4</v>
      </c>
      <c r="N71" s="108">
        <v>1</v>
      </c>
      <c r="O71" s="114"/>
      <c r="P71" s="108"/>
      <c r="Q71" s="114"/>
      <c r="R71" s="108"/>
      <c r="S71" s="108"/>
      <c r="T71" s="108"/>
      <c r="U71" s="109">
        <v>2</v>
      </c>
      <c r="V71" s="112">
        <v>1</v>
      </c>
      <c r="W71" s="108"/>
      <c r="X71" s="108"/>
      <c r="Y71" s="109">
        <v>3</v>
      </c>
      <c r="Z71" s="112">
        <v>1</v>
      </c>
      <c r="AA71" s="114"/>
      <c r="AB71" s="112"/>
      <c r="AC71" s="112"/>
      <c r="AD71" s="112"/>
      <c r="AE71" s="101">
        <v>3</v>
      </c>
      <c r="AF71" s="52">
        <v>1</v>
      </c>
      <c r="AG71" s="249"/>
      <c r="AH71" s="48"/>
      <c r="AI71" s="101">
        <v>2</v>
      </c>
      <c r="AJ71" s="351">
        <v>1</v>
      </c>
      <c r="AK71" s="40">
        <v>3</v>
      </c>
      <c r="AL71" s="351">
        <v>1</v>
      </c>
      <c r="AM71" s="196">
        <f t="shared" si="0"/>
        <v>24</v>
      </c>
      <c r="AN71" s="200">
        <f t="shared" si="1"/>
        <v>8</v>
      </c>
    </row>
    <row r="72" spans="1:40" ht="12.75">
      <c r="A72" s="299">
        <f t="shared" si="5"/>
        <v>65</v>
      </c>
      <c r="B72" s="250"/>
      <c r="C72" s="305" t="s">
        <v>52</v>
      </c>
      <c r="D72" s="37" t="s">
        <v>14</v>
      </c>
      <c r="E72" s="37">
        <v>1489</v>
      </c>
      <c r="F72" s="252" t="s">
        <v>53</v>
      </c>
      <c r="G72" s="105">
        <v>4</v>
      </c>
      <c r="H72" s="106">
        <v>1</v>
      </c>
      <c r="I72" s="55">
        <v>3</v>
      </c>
      <c r="J72" s="107">
        <v>1</v>
      </c>
      <c r="K72" s="105">
        <v>2</v>
      </c>
      <c r="L72" s="108">
        <v>1</v>
      </c>
      <c r="M72" s="105"/>
      <c r="N72" s="108"/>
      <c r="O72" s="109">
        <v>3.5</v>
      </c>
      <c r="P72" s="108">
        <v>1</v>
      </c>
      <c r="Q72" s="114"/>
      <c r="R72" s="108"/>
      <c r="S72" s="108"/>
      <c r="T72" s="108"/>
      <c r="U72" s="108"/>
      <c r="V72" s="108"/>
      <c r="W72" s="109">
        <v>3</v>
      </c>
      <c r="X72" s="112">
        <v>1</v>
      </c>
      <c r="Y72" s="109">
        <v>3</v>
      </c>
      <c r="Z72" s="112">
        <v>1</v>
      </c>
      <c r="AA72" s="114"/>
      <c r="AB72" s="112"/>
      <c r="AC72" s="112"/>
      <c r="AD72" s="112"/>
      <c r="AE72" s="101">
        <v>3</v>
      </c>
      <c r="AF72" s="52">
        <v>1</v>
      </c>
      <c r="AG72" s="249"/>
      <c r="AH72" s="48"/>
      <c r="AI72" s="101">
        <v>2</v>
      </c>
      <c r="AJ72" s="351">
        <v>1</v>
      </c>
      <c r="AK72" s="49"/>
      <c r="AL72" s="48"/>
      <c r="AM72" s="196">
        <f aca="true" t="shared" si="6" ref="AM72:AM135">G72+I72+K72+M72+O72+Q72+S72+U72+W72+Y72+AA72+AC72+AE72+AG72+AI72+AK72</f>
        <v>23.5</v>
      </c>
      <c r="AN72" s="200">
        <f aca="true" t="shared" si="7" ref="AN72:AN135">H72+J72+L72+N72+P72+R72+T72+V72+X72+Z72+AB72+AD72+AF72+AH72+AJ72+AL72</f>
        <v>8</v>
      </c>
    </row>
    <row r="73" spans="1:40" ht="12.75">
      <c r="A73" s="299">
        <f t="shared" si="5"/>
        <v>66</v>
      </c>
      <c r="B73" s="250"/>
      <c r="C73" s="305" t="s">
        <v>311</v>
      </c>
      <c r="D73" s="37" t="s">
        <v>14</v>
      </c>
      <c r="E73" s="37">
        <v>1508</v>
      </c>
      <c r="F73" s="252" t="s">
        <v>17</v>
      </c>
      <c r="G73" s="105">
        <v>3</v>
      </c>
      <c r="H73" s="106">
        <v>1</v>
      </c>
      <c r="I73" s="115"/>
      <c r="J73" s="115"/>
      <c r="K73" s="109"/>
      <c r="L73" s="115"/>
      <c r="M73" s="109">
        <v>3.5</v>
      </c>
      <c r="N73" s="108">
        <v>1</v>
      </c>
      <c r="O73" s="114"/>
      <c r="P73" s="108"/>
      <c r="Q73" s="114"/>
      <c r="R73" s="108"/>
      <c r="S73" s="109">
        <v>3</v>
      </c>
      <c r="T73" s="112">
        <v>2</v>
      </c>
      <c r="U73" s="109">
        <v>4</v>
      </c>
      <c r="V73" s="112">
        <v>3</v>
      </c>
      <c r="W73" s="108"/>
      <c r="X73" s="108"/>
      <c r="Y73" s="109">
        <v>4</v>
      </c>
      <c r="Z73" s="112">
        <v>1</v>
      </c>
      <c r="AA73" s="114"/>
      <c r="AB73" s="112"/>
      <c r="AC73" s="112"/>
      <c r="AD73" s="112"/>
      <c r="AE73" s="49"/>
      <c r="AF73" s="48"/>
      <c r="AG73" s="249"/>
      <c r="AH73" s="48"/>
      <c r="AI73" s="49"/>
      <c r="AJ73" s="48"/>
      <c r="AK73" s="49"/>
      <c r="AL73" s="48"/>
      <c r="AM73" s="196">
        <f t="shared" si="6"/>
        <v>17.5</v>
      </c>
      <c r="AN73" s="200">
        <f t="shared" si="7"/>
        <v>8</v>
      </c>
    </row>
    <row r="74" spans="1:40" ht="12.75">
      <c r="A74" s="299">
        <f t="shared" si="5"/>
        <v>67</v>
      </c>
      <c r="B74" s="250"/>
      <c r="C74" s="305" t="s">
        <v>215</v>
      </c>
      <c r="D74" s="37" t="s">
        <v>14</v>
      </c>
      <c r="E74" s="37">
        <v>1922</v>
      </c>
      <c r="F74" s="252" t="s">
        <v>15</v>
      </c>
      <c r="G74" s="109"/>
      <c r="H74" s="116"/>
      <c r="I74" s="116"/>
      <c r="J74" s="116"/>
      <c r="K74" s="105">
        <v>5</v>
      </c>
      <c r="L74" s="108">
        <v>8</v>
      </c>
      <c r="M74" s="105"/>
      <c r="N74" s="108"/>
      <c r="O74" s="114"/>
      <c r="P74" s="108"/>
      <c r="Q74" s="114"/>
      <c r="R74" s="108"/>
      <c r="S74" s="108"/>
      <c r="T74" s="108"/>
      <c r="U74" s="108"/>
      <c r="V74" s="108"/>
      <c r="W74" s="108"/>
      <c r="X74" s="108"/>
      <c r="Y74" s="108"/>
      <c r="Z74" s="108"/>
      <c r="AA74" s="114"/>
      <c r="AB74" s="108"/>
      <c r="AC74" s="108"/>
      <c r="AD74" s="108"/>
      <c r="AE74" s="49"/>
      <c r="AF74" s="48"/>
      <c r="AG74" s="249"/>
      <c r="AH74" s="48"/>
      <c r="AI74" s="49"/>
      <c r="AJ74" s="48"/>
      <c r="AK74" s="49"/>
      <c r="AL74" s="48"/>
      <c r="AM74" s="196">
        <f t="shared" si="6"/>
        <v>5</v>
      </c>
      <c r="AN74" s="200">
        <f t="shared" si="7"/>
        <v>8</v>
      </c>
    </row>
    <row r="75" spans="1:40" ht="12.75">
      <c r="A75" s="299">
        <f t="shared" si="5"/>
        <v>68</v>
      </c>
      <c r="B75" s="250"/>
      <c r="C75" s="305" t="s">
        <v>245</v>
      </c>
      <c r="D75" s="37" t="s">
        <v>14</v>
      </c>
      <c r="E75" s="37">
        <v>1523</v>
      </c>
      <c r="F75" s="252" t="s">
        <v>53</v>
      </c>
      <c r="G75" s="109"/>
      <c r="H75" s="116"/>
      <c r="I75" s="116"/>
      <c r="J75" s="116"/>
      <c r="K75" s="105">
        <v>3.5</v>
      </c>
      <c r="L75" s="108">
        <v>1</v>
      </c>
      <c r="M75" s="105">
        <v>0</v>
      </c>
      <c r="N75" s="108">
        <v>1</v>
      </c>
      <c r="O75" s="114"/>
      <c r="P75" s="108"/>
      <c r="Q75" s="114"/>
      <c r="R75" s="108"/>
      <c r="S75" s="108"/>
      <c r="T75" s="108"/>
      <c r="U75" s="108"/>
      <c r="V75" s="108"/>
      <c r="W75" s="109">
        <v>3</v>
      </c>
      <c r="X75" s="112">
        <v>1</v>
      </c>
      <c r="Y75" s="109">
        <v>3</v>
      </c>
      <c r="Z75" s="112">
        <v>1</v>
      </c>
      <c r="AA75" s="114"/>
      <c r="AB75" s="112"/>
      <c r="AC75" s="40">
        <v>3</v>
      </c>
      <c r="AD75" s="52">
        <v>1</v>
      </c>
      <c r="AE75" s="101">
        <v>3</v>
      </c>
      <c r="AF75" s="52">
        <v>1</v>
      </c>
      <c r="AG75" s="249"/>
      <c r="AH75" s="48"/>
      <c r="AI75" s="101">
        <v>2.5</v>
      </c>
      <c r="AJ75" s="351">
        <v>1</v>
      </c>
      <c r="AK75" s="49"/>
      <c r="AL75" s="48"/>
      <c r="AM75" s="196">
        <f t="shared" si="6"/>
        <v>18</v>
      </c>
      <c r="AN75" s="200">
        <f t="shared" si="7"/>
        <v>7</v>
      </c>
    </row>
    <row r="76" spans="1:40" ht="12.75">
      <c r="A76" s="299">
        <f t="shared" si="5"/>
        <v>69</v>
      </c>
      <c r="B76" s="250"/>
      <c r="C76" s="305" t="s">
        <v>37</v>
      </c>
      <c r="D76" s="37" t="s">
        <v>14</v>
      </c>
      <c r="E76" s="37">
        <v>1593</v>
      </c>
      <c r="F76" s="252" t="s">
        <v>26</v>
      </c>
      <c r="G76" s="105">
        <v>5</v>
      </c>
      <c r="H76" s="106">
        <v>3</v>
      </c>
      <c r="I76" s="55">
        <v>4</v>
      </c>
      <c r="J76" s="107">
        <v>1</v>
      </c>
      <c r="K76" s="109"/>
      <c r="L76" s="115"/>
      <c r="M76" s="109">
        <v>3</v>
      </c>
      <c r="N76" s="108">
        <v>1</v>
      </c>
      <c r="O76" s="114"/>
      <c r="P76" s="108"/>
      <c r="Q76" s="114"/>
      <c r="R76" s="108"/>
      <c r="S76" s="108"/>
      <c r="T76" s="108"/>
      <c r="U76" s="109">
        <v>4</v>
      </c>
      <c r="V76" s="112">
        <v>2</v>
      </c>
      <c r="W76" s="108"/>
      <c r="X76" s="108"/>
      <c r="Y76" s="108"/>
      <c r="Z76" s="108"/>
      <c r="AA76" s="114"/>
      <c r="AB76" s="108"/>
      <c r="AC76" s="108"/>
      <c r="AD76" s="108"/>
      <c r="AE76" s="49"/>
      <c r="AF76" s="48"/>
      <c r="AG76" s="249"/>
      <c r="AH76" s="48"/>
      <c r="AI76" s="49"/>
      <c r="AJ76" s="48"/>
      <c r="AK76" s="49"/>
      <c r="AL76" s="48"/>
      <c r="AM76" s="196">
        <f t="shared" si="6"/>
        <v>16</v>
      </c>
      <c r="AN76" s="200">
        <f t="shared" si="7"/>
        <v>7</v>
      </c>
    </row>
    <row r="77" spans="1:40" ht="12.75">
      <c r="A77" s="299">
        <f t="shared" si="5"/>
        <v>70</v>
      </c>
      <c r="B77" s="250"/>
      <c r="C77" s="305" t="s">
        <v>42</v>
      </c>
      <c r="D77" s="37" t="s">
        <v>14</v>
      </c>
      <c r="E77" s="37">
        <v>1532</v>
      </c>
      <c r="F77" s="252" t="s">
        <v>20</v>
      </c>
      <c r="G77" s="105">
        <v>4.5</v>
      </c>
      <c r="H77" s="106">
        <v>1</v>
      </c>
      <c r="I77" s="115"/>
      <c r="J77" s="115"/>
      <c r="K77" s="109"/>
      <c r="L77" s="115"/>
      <c r="M77" s="109"/>
      <c r="N77" s="115"/>
      <c r="O77" s="109"/>
      <c r="P77" s="115"/>
      <c r="Q77" s="109"/>
      <c r="R77" s="115"/>
      <c r="S77" s="115"/>
      <c r="T77" s="115"/>
      <c r="U77" s="115"/>
      <c r="V77" s="115"/>
      <c r="W77" s="109">
        <v>4</v>
      </c>
      <c r="X77" s="112">
        <v>5</v>
      </c>
      <c r="Y77" s="115"/>
      <c r="Z77" s="115"/>
      <c r="AA77" s="40">
        <v>4</v>
      </c>
      <c r="AB77" s="52">
        <v>1</v>
      </c>
      <c r="AC77" s="52"/>
      <c r="AD77" s="52"/>
      <c r="AE77" s="49"/>
      <c r="AF77" s="48"/>
      <c r="AG77" s="249"/>
      <c r="AH77" s="48"/>
      <c r="AI77" s="49"/>
      <c r="AJ77" s="48"/>
      <c r="AK77" s="49"/>
      <c r="AL77" s="48"/>
      <c r="AM77" s="196">
        <f t="shared" si="6"/>
        <v>12.5</v>
      </c>
      <c r="AN77" s="200">
        <f t="shared" si="7"/>
        <v>7</v>
      </c>
    </row>
    <row r="78" spans="1:40" ht="12.75">
      <c r="A78" s="299">
        <f t="shared" si="5"/>
        <v>71</v>
      </c>
      <c r="B78" s="250"/>
      <c r="C78" s="306" t="s">
        <v>379</v>
      </c>
      <c r="D78" s="128" t="s">
        <v>14</v>
      </c>
      <c r="E78" s="128">
        <v>1500</v>
      </c>
      <c r="F78" s="253" t="s">
        <v>409</v>
      </c>
      <c r="G78" s="109"/>
      <c r="H78" s="115"/>
      <c r="I78" s="115"/>
      <c r="J78" s="115"/>
      <c r="K78" s="109"/>
      <c r="L78" s="115"/>
      <c r="M78" s="115"/>
      <c r="N78" s="115"/>
      <c r="O78" s="109"/>
      <c r="P78" s="115"/>
      <c r="Q78" s="101">
        <v>4</v>
      </c>
      <c r="R78" s="108">
        <v>7</v>
      </c>
      <c r="S78" s="108"/>
      <c r="T78" s="108"/>
      <c r="U78" s="108"/>
      <c r="V78" s="108"/>
      <c r="W78" s="108"/>
      <c r="X78" s="108"/>
      <c r="Y78" s="108"/>
      <c r="Z78" s="108"/>
      <c r="AA78" s="114"/>
      <c r="AB78" s="108"/>
      <c r="AC78" s="108"/>
      <c r="AD78" s="108"/>
      <c r="AE78" s="49"/>
      <c r="AF78" s="48"/>
      <c r="AG78" s="249"/>
      <c r="AH78" s="48"/>
      <c r="AI78" s="49"/>
      <c r="AJ78" s="48"/>
      <c r="AK78" s="49"/>
      <c r="AL78" s="48"/>
      <c r="AM78" s="196">
        <f t="shared" si="6"/>
        <v>4</v>
      </c>
      <c r="AN78" s="200">
        <f t="shared" si="7"/>
        <v>7</v>
      </c>
    </row>
    <row r="79" spans="1:40" ht="12.75">
      <c r="A79" s="299">
        <f t="shared" si="5"/>
        <v>72</v>
      </c>
      <c r="B79" s="128"/>
      <c r="C79" s="305" t="s">
        <v>48</v>
      </c>
      <c r="D79" s="37" t="s">
        <v>14</v>
      </c>
      <c r="E79" s="37">
        <v>1651</v>
      </c>
      <c r="F79" s="252" t="s">
        <v>386</v>
      </c>
      <c r="G79" s="105">
        <v>4</v>
      </c>
      <c r="H79" s="106">
        <v>1</v>
      </c>
      <c r="I79" s="55">
        <v>3</v>
      </c>
      <c r="J79" s="107">
        <v>1</v>
      </c>
      <c r="K79" s="105">
        <v>3</v>
      </c>
      <c r="L79" s="108">
        <v>1</v>
      </c>
      <c r="M79" s="105"/>
      <c r="N79" s="108"/>
      <c r="O79" s="114"/>
      <c r="P79" s="108"/>
      <c r="Q79" s="114"/>
      <c r="R79" s="108"/>
      <c r="S79" s="108"/>
      <c r="T79" s="108"/>
      <c r="U79" s="108"/>
      <c r="V79" s="108"/>
      <c r="W79" s="108"/>
      <c r="X79" s="108"/>
      <c r="Y79" s="108"/>
      <c r="Z79" s="108"/>
      <c r="AA79" s="114"/>
      <c r="AB79" s="108"/>
      <c r="AC79" s="40">
        <v>3</v>
      </c>
      <c r="AD79" s="52">
        <v>1</v>
      </c>
      <c r="AE79" s="49"/>
      <c r="AF79" s="48"/>
      <c r="AG79" s="249"/>
      <c r="AH79" s="48"/>
      <c r="AI79" s="101">
        <v>3</v>
      </c>
      <c r="AJ79" s="351">
        <v>1</v>
      </c>
      <c r="AK79" s="40">
        <v>3</v>
      </c>
      <c r="AL79" s="351">
        <v>1</v>
      </c>
      <c r="AM79" s="196">
        <f t="shared" si="6"/>
        <v>19</v>
      </c>
      <c r="AN79" s="200">
        <f t="shared" si="7"/>
        <v>6</v>
      </c>
    </row>
    <row r="80" spans="1:40" ht="12.75">
      <c r="A80" s="299">
        <f t="shared" si="5"/>
        <v>73</v>
      </c>
      <c r="B80" s="250"/>
      <c r="C80" s="306" t="s">
        <v>166</v>
      </c>
      <c r="D80" s="37" t="s">
        <v>14</v>
      </c>
      <c r="E80" s="128">
        <v>1576</v>
      </c>
      <c r="F80" s="253" t="s">
        <v>148</v>
      </c>
      <c r="G80" s="109"/>
      <c r="H80" s="115"/>
      <c r="I80" s="55">
        <v>4</v>
      </c>
      <c r="J80" s="107">
        <v>1</v>
      </c>
      <c r="K80" s="109"/>
      <c r="L80" s="115"/>
      <c r="M80" s="109"/>
      <c r="N80" s="115"/>
      <c r="O80" s="109"/>
      <c r="P80" s="115"/>
      <c r="Q80" s="109"/>
      <c r="R80" s="115"/>
      <c r="S80" s="115"/>
      <c r="T80" s="115"/>
      <c r="U80" s="115"/>
      <c r="V80" s="115"/>
      <c r="W80" s="115"/>
      <c r="X80" s="115"/>
      <c r="Y80" s="109">
        <v>4</v>
      </c>
      <c r="Z80" s="112">
        <v>1</v>
      </c>
      <c r="AA80" s="40">
        <v>4</v>
      </c>
      <c r="AB80" s="52">
        <v>3</v>
      </c>
      <c r="AC80" s="52"/>
      <c r="AD80" s="52"/>
      <c r="AE80" s="101">
        <v>4</v>
      </c>
      <c r="AF80" s="52">
        <v>1</v>
      </c>
      <c r="AG80" s="249"/>
      <c r="AH80" s="48"/>
      <c r="AI80" s="49"/>
      <c r="AJ80" s="48"/>
      <c r="AK80" s="49"/>
      <c r="AL80" s="48"/>
      <c r="AM80" s="196">
        <f t="shared" si="6"/>
        <v>16</v>
      </c>
      <c r="AN80" s="200">
        <f t="shared" si="7"/>
        <v>6</v>
      </c>
    </row>
    <row r="81" spans="1:40" ht="12.75">
      <c r="A81" s="299">
        <f t="shared" si="5"/>
        <v>74</v>
      </c>
      <c r="B81" s="250"/>
      <c r="C81" s="305" t="s">
        <v>74</v>
      </c>
      <c r="D81" s="37" t="s">
        <v>14</v>
      </c>
      <c r="E81" s="37">
        <v>1371</v>
      </c>
      <c r="F81" s="252" t="s">
        <v>53</v>
      </c>
      <c r="G81" s="105">
        <v>3</v>
      </c>
      <c r="H81" s="106">
        <v>1</v>
      </c>
      <c r="I81" s="55">
        <v>2</v>
      </c>
      <c r="J81" s="107">
        <v>1</v>
      </c>
      <c r="K81" s="105">
        <v>2.5</v>
      </c>
      <c r="L81" s="108">
        <v>1</v>
      </c>
      <c r="M81" s="105"/>
      <c r="N81" s="108"/>
      <c r="O81" s="114"/>
      <c r="P81" s="108"/>
      <c r="Q81" s="114"/>
      <c r="R81" s="108"/>
      <c r="S81" s="108"/>
      <c r="T81" s="108"/>
      <c r="U81" s="108"/>
      <c r="V81" s="108"/>
      <c r="W81" s="108"/>
      <c r="X81" s="108"/>
      <c r="Y81" s="109">
        <v>1</v>
      </c>
      <c r="Z81" s="112">
        <v>1</v>
      </c>
      <c r="AA81" s="40">
        <v>3</v>
      </c>
      <c r="AB81" s="52">
        <v>1</v>
      </c>
      <c r="AC81" s="40">
        <v>3</v>
      </c>
      <c r="AD81" s="52">
        <v>1</v>
      </c>
      <c r="AE81" s="49"/>
      <c r="AF81" s="48"/>
      <c r="AG81" s="249"/>
      <c r="AH81" s="48"/>
      <c r="AI81" s="49"/>
      <c r="AJ81" s="48"/>
      <c r="AK81" s="49"/>
      <c r="AL81" s="48"/>
      <c r="AM81" s="196">
        <f t="shared" si="6"/>
        <v>14.5</v>
      </c>
      <c r="AN81" s="200">
        <f t="shared" si="7"/>
        <v>6</v>
      </c>
    </row>
    <row r="82" spans="1:40" ht="12.75">
      <c r="A82" s="299">
        <f t="shared" si="5"/>
        <v>75</v>
      </c>
      <c r="B82" s="128"/>
      <c r="C82" s="306" t="s">
        <v>383</v>
      </c>
      <c r="D82" s="128" t="s">
        <v>14</v>
      </c>
      <c r="E82" s="128">
        <v>1686</v>
      </c>
      <c r="F82" s="253" t="s">
        <v>36</v>
      </c>
      <c r="G82" s="109"/>
      <c r="H82" s="115"/>
      <c r="I82" s="115"/>
      <c r="J82" s="115"/>
      <c r="K82" s="109"/>
      <c r="L82" s="115"/>
      <c r="M82" s="115"/>
      <c r="N82" s="115"/>
      <c r="O82" s="109"/>
      <c r="P82" s="115"/>
      <c r="Q82" s="101">
        <v>4</v>
      </c>
      <c r="R82" s="108">
        <v>3</v>
      </c>
      <c r="S82" s="108"/>
      <c r="T82" s="108"/>
      <c r="U82" s="108"/>
      <c r="V82" s="108"/>
      <c r="W82" s="108"/>
      <c r="X82" s="108"/>
      <c r="Y82" s="108"/>
      <c r="Z82" s="108"/>
      <c r="AA82" s="114"/>
      <c r="AB82" s="108"/>
      <c r="AC82" s="108"/>
      <c r="AD82" s="108"/>
      <c r="AE82" s="101">
        <v>4</v>
      </c>
      <c r="AF82" s="52">
        <v>1</v>
      </c>
      <c r="AG82" s="249"/>
      <c r="AH82" s="48"/>
      <c r="AI82" s="101">
        <v>2</v>
      </c>
      <c r="AJ82" s="351">
        <v>1</v>
      </c>
      <c r="AK82" s="40">
        <v>3.5</v>
      </c>
      <c r="AL82" s="351">
        <v>1</v>
      </c>
      <c r="AM82" s="196">
        <f t="shared" si="6"/>
        <v>13.5</v>
      </c>
      <c r="AN82" s="200">
        <f t="shared" si="7"/>
        <v>6</v>
      </c>
    </row>
    <row r="83" spans="1:40" ht="12.75">
      <c r="A83" s="299">
        <f t="shared" si="5"/>
        <v>76</v>
      </c>
      <c r="B83" s="250"/>
      <c r="C83" s="306" t="s">
        <v>190</v>
      </c>
      <c r="D83" s="128" t="s">
        <v>14</v>
      </c>
      <c r="E83" s="128">
        <v>1333</v>
      </c>
      <c r="F83" s="253" t="s">
        <v>182</v>
      </c>
      <c r="G83" s="109"/>
      <c r="H83" s="115"/>
      <c r="I83" s="55">
        <v>2.5</v>
      </c>
      <c r="J83" s="107">
        <v>1</v>
      </c>
      <c r="K83" s="109"/>
      <c r="L83" s="115"/>
      <c r="M83" s="109"/>
      <c r="N83" s="115"/>
      <c r="O83" s="109">
        <v>3</v>
      </c>
      <c r="P83" s="108">
        <v>1</v>
      </c>
      <c r="Q83" s="101">
        <v>2</v>
      </c>
      <c r="R83" s="108">
        <v>1</v>
      </c>
      <c r="S83" s="108"/>
      <c r="T83" s="108"/>
      <c r="U83" s="108"/>
      <c r="V83" s="108"/>
      <c r="W83" s="108"/>
      <c r="X83" s="108"/>
      <c r="Y83" s="108"/>
      <c r="Z83" s="108"/>
      <c r="AA83" s="114"/>
      <c r="AB83" s="108"/>
      <c r="AC83" s="108"/>
      <c r="AD83" s="108"/>
      <c r="AE83" s="49"/>
      <c r="AF83" s="48"/>
      <c r="AG83" s="287">
        <v>3</v>
      </c>
      <c r="AH83" s="52">
        <v>1</v>
      </c>
      <c r="AI83" s="101">
        <v>1</v>
      </c>
      <c r="AJ83" s="351">
        <v>1</v>
      </c>
      <c r="AK83" s="40">
        <v>2</v>
      </c>
      <c r="AL83" s="351">
        <v>1</v>
      </c>
      <c r="AM83" s="196">
        <f t="shared" si="6"/>
        <v>13.5</v>
      </c>
      <c r="AN83" s="200">
        <f t="shared" si="7"/>
        <v>6</v>
      </c>
    </row>
    <row r="84" spans="1:40" ht="12.75">
      <c r="A84" s="299">
        <f t="shared" si="5"/>
        <v>77</v>
      </c>
      <c r="B84" s="250"/>
      <c r="C84" s="305" t="s">
        <v>38</v>
      </c>
      <c r="D84" s="37" t="s">
        <v>14</v>
      </c>
      <c r="E84" s="37">
        <v>1678</v>
      </c>
      <c r="F84" s="252" t="s">
        <v>20</v>
      </c>
      <c r="G84" s="105">
        <v>5</v>
      </c>
      <c r="H84" s="106">
        <v>2</v>
      </c>
      <c r="I84" s="115"/>
      <c r="J84" s="115"/>
      <c r="K84" s="109"/>
      <c r="L84" s="115"/>
      <c r="M84" s="109"/>
      <c r="N84" s="115"/>
      <c r="O84" s="109">
        <v>4</v>
      </c>
      <c r="P84" s="108">
        <v>3</v>
      </c>
      <c r="Q84" s="109"/>
      <c r="R84" s="115"/>
      <c r="S84" s="115"/>
      <c r="T84" s="115"/>
      <c r="U84" s="115"/>
      <c r="V84" s="115"/>
      <c r="W84" s="109">
        <v>3</v>
      </c>
      <c r="X84" s="112">
        <v>1</v>
      </c>
      <c r="Y84" s="115"/>
      <c r="Z84" s="115"/>
      <c r="AA84" s="109"/>
      <c r="AB84" s="115"/>
      <c r="AC84" s="115"/>
      <c r="AD84" s="115"/>
      <c r="AE84" s="49"/>
      <c r="AF84" s="48"/>
      <c r="AG84" s="249"/>
      <c r="AH84" s="48"/>
      <c r="AI84" s="49"/>
      <c r="AJ84" s="48"/>
      <c r="AK84" s="49"/>
      <c r="AL84" s="48"/>
      <c r="AM84" s="196">
        <f t="shared" si="6"/>
        <v>12</v>
      </c>
      <c r="AN84" s="200">
        <f t="shared" si="7"/>
        <v>6</v>
      </c>
    </row>
    <row r="85" spans="1:40" ht="12.75">
      <c r="A85" s="299">
        <f t="shared" si="5"/>
        <v>78</v>
      </c>
      <c r="B85" s="250"/>
      <c r="C85" s="305" t="s">
        <v>47</v>
      </c>
      <c r="D85" s="37" t="s">
        <v>14</v>
      </c>
      <c r="E85" s="37">
        <v>1727</v>
      </c>
      <c r="F85" s="252" t="s">
        <v>17</v>
      </c>
      <c r="G85" s="105">
        <v>4</v>
      </c>
      <c r="H85" s="106">
        <v>1</v>
      </c>
      <c r="I85" s="115"/>
      <c r="J85" s="115"/>
      <c r="K85" s="109"/>
      <c r="L85" s="115"/>
      <c r="M85" s="109"/>
      <c r="N85" s="115"/>
      <c r="O85" s="109"/>
      <c r="P85" s="115"/>
      <c r="Q85" s="109"/>
      <c r="R85" s="115"/>
      <c r="S85" s="115"/>
      <c r="T85" s="115"/>
      <c r="U85" s="109">
        <v>4</v>
      </c>
      <c r="V85" s="112">
        <v>4</v>
      </c>
      <c r="W85" s="115"/>
      <c r="X85" s="115"/>
      <c r="Y85" s="109">
        <v>4</v>
      </c>
      <c r="Z85" s="112">
        <v>1</v>
      </c>
      <c r="AA85" s="114"/>
      <c r="AB85" s="112"/>
      <c r="AC85" s="112"/>
      <c r="AD85" s="112"/>
      <c r="AE85" s="49"/>
      <c r="AF85" s="48"/>
      <c r="AG85" s="249"/>
      <c r="AH85" s="48"/>
      <c r="AI85" s="49"/>
      <c r="AJ85" s="48"/>
      <c r="AK85" s="49"/>
      <c r="AL85" s="48"/>
      <c r="AM85" s="196">
        <f t="shared" si="6"/>
        <v>12</v>
      </c>
      <c r="AN85" s="200">
        <f t="shared" si="7"/>
        <v>6</v>
      </c>
    </row>
    <row r="86" spans="1:40" ht="12.75">
      <c r="A86" s="299">
        <f t="shared" si="5"/>
        <v>79</v>
      </c>
      <c r="B86" s="250"/>
      <c r="C86" s="305" t="s">
        <v>51</v>
      </c>
      <c r="D86" s="37" t="s">
        <v>14</v>
      </c>
      <c r="E86" s="37">
        <v>1833</v>
      </c>
      <c r="F86" s="252" t="s">
        <v>20</v>
      </c>
      <c r="G86" s="105">
        <v>4</v>
      </c>
      <c r="H86" s="106">
        <v>1</v>
      </c>
      <c r="I86" s="115"/>
      <c r="J86" s="115"/>
      <c r="K86" s="109"/>
      <c r="L86" s="115"/>
      <c r="M86" s="109"/>
      <c r="N86" s="115"/>
      <c r="O86" s="109"/>
      <c r="P86" s="115"/>
      <c r="Q86" s="109"/>
      <c r="R86" s="115"/>
      <c r="S86" s="115"/>
      <c r="T86" s="115"/>
      <c r="U86" s="115"/>
      <c r="V86" s="115"/>
      <c r="W86" s="109">
        <v>3.5</v>
      </c>
      <c r="X86" s="112">
        <v>1</v>
      </c>
      <c r="Y86" s="115"/>
      <c r="Z86" s="115"/>
      <c r="AA86" s="40">
        <v>4.5</v>
      </c>
      <c r="AB86" s="52">
        <v>4</v>
      </c>
      <c r="AC86" s="52"/>
      <c r="AD86" s="52"/>
      <c r="AE86" s="49"/>
      <c r="AF86" s="48"/>
      <c r="AG86" s="249"/>
      <c r="AH86" s="48"/>
      <c r="AI86" s="49"/>
      <c r="AJ86" s="48"/>
      <c r="AK86" s="49"/>
      <c r="AL86" s="48"/>
      <c r="AM86" s="196">
        <f t="shared" si="6"/>
        <v>12</v>
      </c>
      <c r="AN86" s="200">
        <f t="shared" si="7"/>
        <v>6</v>
      </c>
    </row>
    <row r="87" spans="1:40" ht="12.75">
      <c r="A87" s="299">
        <f t="shared" si="5"/>
        <v>80</v>
      </c>
      <c r="B87" s="250"/>
      <c r="C87" s="305" t="s">
        <v>651</v>
      </c>
      <c r="D87" s="37" t="s">
        <v>14</v>
      </c>
      <c r="E87" s="142">
        <v>1555</v>
      </c>
      <c r="F87" s="42" t="s">
        <v>17</v>
      </c>
      <c r="G87" s="49"/>
      <c r="H87" s="48"/>
      <c r="I87" s="48"/>
      <c r="J87" s="48"/>
      <c r="K87" s="49"/>
      <c r="L87" s="48"/>
      <c r="M87" s="48"/>
      <c r="N87" s="48"/>
      <c r="O87" s="50"/>
      <c r="P87" s="48"/>
      <c r="Q87" s="49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9"/>
      <c r="AF87" s="48"/>
      <c r="AG87" s="249"/>
      <c r="AH87" s="48"/>
      <c r="AI87" s="49"/>
      <c r="AJ87" s="48"/>
      <c r="AK87" s="40">
        <v>4.5</v>
      </c>
      <c r="AL87" s="351">
        <v>6</v>
      </c>
      <c r="AM87" s="196">
        <f t="shared" si="6"/>
        <v>4.5</v>
      </c>
      <c r="AN87" s="200">
        <f t="shared" si="7"/>
        <v>6</v>
      </c>
    </row>
    <row r="88" spans="1:40" ht="12.75">
      <c r="A88" s="299">
        <f t="shared" si="5"/>
        <v>81</v>
      </c>
      <c r="B88" s="250" t="s">
        <v>487</v>
      </c>
      <c r="C88" s="305" t="s">
        <v>56</v>
      </c>
      <c r="D88" s="37" t="s">
        <v>14</v>
      </c>
      <c r="E88" s="37">
        <v>1384</v>
      </c>
      <c r="F88" s="252" t="s">
        <v>20</v>
      </c>
      <c r="G88" s="105">
        <v>4</v>
      </c>
      <c r="H88" s="106">
        <v>1</v>
      </c>
      <c r="I88" s="115"/>
      <c r="J88" s="115"/>
      <c r="K88" s="109"/>
      <c r="L88" s="115"/>
      <c r="M88" s="109"/>
      <c r="N88" s="115"/>
      <c r="O88" s="109">
        <v>3.5</v>
      </c>
      <c r="P88" s="108">
        <v>1</v>
      </c>
      <c r="Q88" s="109"/>
      <c r="R88" s="115"/>
      <c r="S88" s="115"/>
      <c r="T88" s="115"/>
      <c r="U88" s="115"/>
      <c r="V88" s="115"/>
      <c r="W88" s="115"/>
      <c r="X88" s="115"/>
      <c r="Y88" s="109">
        <v>2.5</v>
      </c>
      <c r="Z88" s="112">
        <v>1</v>
      </c>
      <c r="AA88" s="40">
        <v>3.5</v>
      </c>
      <c r="AB88" s="52">
        <v>1</v>
      </c>
      <c r="AC88" s="52"/>
      <c r="AD88" s="52"/>
      <c r="AE88" s="101">
        <v>3</v>
      </c>
      <c r="AF88" s="52">
        <v>1</v>
      </c>
      <c r="AG88" s="249"/>
      <c r="AH88" s="48"/>
      <c r="AI88" s="49"/>
      <c r="AJ88" s="48"/>
      <c r="AK88" s="49"/>
      <c r="AL88" s="48"/>
      <c r="AM88" s="196">
        <f t="shared" si="6"/>
        <v>16.5</v>
      </c>
      <c r="AN88" s="200">
        <f t="shared" si="7"/>
        <v>5</v>
      </c>
    </row>
    <row r="89" spans="1:40" ht="12.75">
      <c r="A89" s="299">
        <f t="shared" si="5"/>
        <v>82</v>
      </c>
      <c r="B89" s="128"/>
      <c r="C89" s="305" t="s">
        <v>246</v>
      </c>
      <c r="D89" s="37" t="s">
        <v>14</v>
      </c>
      <c r="E89" s="37">
        <v>1553</v>
      </c>
      <c r="F89" s="252" t="s">
        <v>36</v>
      </c>
      <c r="G89" s="109"/>
      <c r="H89" s="116"/>
      <c r="I89" s="116"/>
      <c r="J89" s="116"/>
      <c r="K89" s="105">
        <v>3.5</v>
      </c>
      <c r="L89" s="108">
        <v>1</v>
      </c>
      <c r="M89" s="105">
        <v>3</v>
      </c>
      <c r="N89" s="108">
        <v>1</v>
      </c>
      <c r="O89" s="109">
        <v>3.5</v>
      </c>
      <c r="P89" s="108">
        <v>1</v>
      </c>
      <c r="Q89" s="114"/>
      <c r="R89" s="108"/>
      <c r="S89" s="108"/>
      <c r="T89" s="108"/>
      <c r="U89" s="108"/>
      <c r="V89" s="108"/>
      <c r="W89" s="108"/>
      <c r="X89" s="108"/>
      <c r="Y89" s="108"/>
      <c r="Z89" s="108"/>
      <c r="AA89" s="114"/>
      <c r="AB89" s="108"/>
      <c r="AC89" s="108"/>
      <c r="AD89" s="108"/>
      <c r="AE89" s="49"/>
      <c r="AF89" s="48"/>
      <c r="AG89" s="287">
        <v>3</v>
      </c>
      <c r="AH89" s="52">
        <v>1</v>
      </c>
      <c r="AI89" s="101">
        <v>3</v>
      </c>
      <c r="AJ89" s="351">
        <v>1</v>
      </c>
      <c r="AK89" s="50"/>
      <c r="AL89" s="52"/>
      <c r="AM89" s="196">
        <f t="shared" si="6"/>
        <v>16</v>
      </c>
      <c r="AN89" s="200">
        <f t="shared" si="7"/>
        <v>5</v>
      </c>
    </row>
    <row r="90" spans="1:40" ht="12.75">
      <c r="A90" s="299">
        <f t="shared" si="5"/>
        <v>83</v>
      </c>
      <c r="B90" s="128"/>
      <c r="C90" s="306" t="s">
        <v>356</v>
      </c>
      <c r="D90" s="128" t="s">
        <v>14</v>
      </c>
      <c r="E90" s="128">
        <v>1500</v>
      </c>
      <c r="F90" s="253" t="s">
        <v>20</v>
      </c>
      <c r="G90" s="109"/>
      <c r="H90" s="115"/>
      <c r="I90" s="115"/>
      <c r="J90" s="115"/>
      <c r="K90" s="109"/>
      <c r="L90" s="115"/>
      <c r="M90" s="115"/>
      <c r="N90" s="115"/>
      <c r="O90" s="109">
        <v>3</v>
      </c>
      <c r="P90" s="108">
        <v>1</v>
      </c>
      <c r="Q90" s="109"/>
      <c r="R90" s="115"/>
      <c r="S90" s="115"/>
      <c r="T90" s="115"/>
      <c r="U90" s="115"/>
      <c r="V90" s="115"/>
      <c r="W90" s="109">
        <v>3</v>
      </c>
      <c r="X90" s="112">
        <v>1</v>
      </c>
      <c r="Y90" s="115"/>
      <c r="Z90" s="115"/>
      <c r="AA90" s="40">
        <v>2.5</v>
      </c>
      <c r="AB90" s="52">
        <v>1</v>
      </c>
      <c r="AC90" s="52"/>
      <c r="AD90" s="52"/>
      <c r="AE90" s="101">
        <v>3</v>
      </c>
      <c r="AF90" s="52">
        <v>1</v>
      </c>
      <c r="AG90" s="287">
        <v>3</v>
      </c>
      <c r="AH90" s="52">
        <v>1</v>
      </c>
      <c r="AI90" s="50"/>
      <c r="AJ90" s="52"/>
      <c r="AK90" s="50"/>
      <c r="AL90" s="52"/>
      <c r="AM90" s="196">
        <f t="shared" si="6"/>
        <v>14.5</v>
      </c>
      <c r="AN90" s="200">
        <f t="shared" si="7"/>
        <v>5</v>
      </c>
    </row>
    <row r="91" spans="1:40" ht="12.75">
      <c r="A91" s="299">
        <f t="shared" si="5"/>
        <v>84</v>
      </c>
      <c r="B91" s="128"/>
      <c r="C91" s="305" t="s">
        <v>80</v>
      </c>
      <c r="D91" s="61" t="s">
        <v>14</v>
      </c>
      <c r="E91" s="61">
        <v>1423</v>
      </c>
      <c r="F91" s="41" t="s">
        <v>26</v>
      </c>
      <c r="G91" s="105">
        <v>3</v>
      </c>
      <c r="H91" s="106">
        <v>1</v>
      </c>
      <c r="I91" s="55">
        <v>3</v>
      </c>
      <c r="J91" s="107">
        <v>1</v>
      </c>
      <c r="K91" s="109"/>
      <c r="L91" s="115"/>
      <c r="M91" s="109">
        <v>2.5</v>
      </c>
      <c r="N91" s="108">
        <v>1</v>
      </c>
      <c r="O91" s="114"/>
      <c r="P91" s="108"/>
      <c r="Q91" s="114"/>
      <c r="R91" s="108"/>
      <c r="S91" s="108"/>
      <c r="T91" s="108"/>
      <c r="U91" s="108"/>
      <c r="V91" s="108"/>
      <c r="W91" s="108"/>
      <c r="X91" s="108"/>
      <c r="Y91" s="108"/>
      <c r="Z91" s="108"/>
      <c r="AA91" s="114"/>
      <c r="AB91" s="108"/>
      <c r="AC91" s="108"/>
      <c r="AD91" s="108"/>
      <c r="AE91" s="101">
        <v>3</v>
      </c>
      <c r="AF91" s="52">
        <v>1</v>
      </c>
      <c r="AG91" s="249"/>
      <c r="AH91" s="48"/>
      <c r="AI91" s="49"/>
      <c r="AJ91" s="48"/>
      <c r="AK91" s="40">
        <v>2</v>
      </c>
      <c r="AL91" s="351">
        <v>1</v>
      </c>
      <c r="AM91" s="196">
        <f t="shared" si="6"/>
        <v>13.5</v>
      </c>
      <c r="AN91" s="200">
        <f t="shared" si="7"/>
        <v>5</v>
      </c>
    </row>
    <row r="92" spans="1:40" ht="12.75">
      <c r="A92" s="299">
        <f t="shared" si="5"/>
        <v>85</v>
      </c>
      <c r="B92" s="250"/>
      <c r="C92" s="305" t="s">
        <v>261</v>
      </c>
      <c r="D92" s="37" t="s">
        <v>14</v>
      </c>
      <c r="E92" s="37">
        <v>1403</v>
      </c>
      <c r="F92" s="252" t="s">
        <v>252</v>
      </c>
      <c r="G92" s="109"/>
      <c r="H92" s="116"/>
      <c r="I92" s="55">
        <v>3</v>
      </c>
      <c r="J92" s="107">
        <v>1</v>
      </c>
      <c r="K92" s="105">
        <v>3</v>
      </c>
      <c r="L92" s="108">
        <v>1</v>
      </c>
      <c r="M92" s="105"/>
      <c r="N92" s="108"/>
      <c r="O92" s="114"/>
      <c r="P92" s="108"/>
      <c r="Q92" s="114"/>
      <c r="R92" s="108"/>
      <c r="S92" s="108"/>
      <c r="T92" s="108"/>
      <c r="U92" s="108"/>
      <c r="V92" s="108"/>
      <c r="W92" s="108"/>
      <c r="X92" s="108"/>
      <c r="Y92" s="108"/>
      <c r="Z92" s="108"/>
      <c r="AA92" s="114"/>
      <c r="AB92" s="108"/>
      <c r="AC92" s="108"/>
      <c r="AD92" s="108"/>
      <c r="AE92" s="49"/>
      <c r="AF92" s="48"/>
      <c r="AG92" s="287">
        <v>2</v>
      </c>
      <c r="AH92" s="52">
        <v>1</v>
      </c>
      <c r="AI92" s="101">
        <v>3</v>
      </c>
      <c r="AJ92" s="351">
        <v>1</v>
      </c>
      <c r="AK92" s="40">
        <v>2</v>
      </c>
      <c r="AL92" s="351">
        <v>1</v>
      </c>
      <c r="AM92" s="196">
        <f t="shared" si="6"/>
        <v>13</v>
      </c>
      <c r="AN92" s="200">
        <f t="shared" si="7"/>
        <v>5</v>
      </c>
    </row>
    <row r="93" spans="1:40" ht="12.75">
      <c r="A93" s="299">
        <f t="shared" si="5"/>
        <v>86</v>
      </c>
      <c r="B93" s="250"/>
      <c r="C93" s="305" t="s">
        <v>263</v>
      </c>
      <c r="D93" s="37" t="s">
        <v>14</v>
      </c>
      <c r="E93" s="37">
        <v>1425</v>
      </c>
      <c r="F93" s="252" t="s">
        <v>218</v>
      </c>
      <c r="G93" s="109"/>
      <c r="H93" s="116"/>
      <c r="I93" s="116"/>
      <c r="J93" s="116"/>
      <c r="K93" s="105">
        <v>3</v>
      </c>
      <c r="L93" s="108">
        <v>1</v>
      </c>
      <c r="M93" s="105"/>
      <c r="N93" s="108"/>
      <c r="O93" s="114"/>
      <c r="P93" s="108"/>
      <c r="Q93" s="114"/>
      <c r="R93" s="108"/>
      <c r="S93" s="108"/>
      <c r="T93" s="108"/>
      <c r="U93" s="109">
        <v>1</v>
      </c>
      <c r="V93" s="112">
        <v>1</v>
      </c>
      <c r="W93" s="108"/>
      <c r="X93" s="108"/>
      <c r="Y93" s="109">
        <v>2.5</v>
      </c>
      <c r="Z93" s="112">
        <v>1</v>
      </c>
      <c r="AA93" s="114"/>
      <c r="AB93" s="112"/>
      <c r="AC93" s="112"/>
      <c r="AD93" s="112"/>
      <c r="AE93" s="101">
        <v>3</v>
      </c>
      <c r="AF93" s="52">
        <v>1</v>
      </c>
      <c r="AG93" s="287">
        <v>2</v>
      </c>
      <c r="AH93" s="52">
        <v>1</v>
      </c>
      <c r="AI93" s="50"/>
      <c r="AJ93" s="52"/>
      <c r="AK93" s="50"/>
      <c r="AL93" s="52"/>
      <c r="AM93" s="196">
        <f t="shared" si="6"/>
        <v>11.5</v>
      </c>
      <c r="AN93" s="200">
        <f t="shared" si="7"/>
        <v>5</v>
      </c>
    </row>
    <row r="94" spans="1:40" ht="12.75">
      <c r="A94" s="299">
        <f t="shared" si="5"/>
        <v>87</v>
      </c>
      <c r="B94" s="250"/>
      <c r="C94" s="305" t="s">
        <v>109</v>
      </c>
      <c r="D94" s="37" t="s">
        <v>14</v>
      </c>
      <c r="E94" s="37">
        <v>1050</v>
      </c>
      <c r="F94" s="252" t="s">
        <v>20</v>
      </c>
      <c r="G94" s="105">
        <v>1</v>
      </c>
      <c r="H94" s="106">
        <v>1</v>
      </c>
      <c r="I94" s="115"/>
      <c r="J94" s="115"/>
      <c r="K94" s="109"/>
      <c r="L94" s="115"/>
      <c r="M94" s="109"/>
      <c r="N94" s="115"/>
      <c r="O94" s="109">
        <v>2.5</v>
      </c>
      <c r="P94" s="108">
        <v>1</v>
      </c>
      <c r="Q94" s="109"/>
      <c r="R94" s="115"/>
      <c r="S94" s="115"/>
      <c r="T94" s="115"/>
      <c r="U94" s="115"/>
      <c r="V94" s="115"/>
      <c r="W94" s="115"/>
      <c r="X94" s="115"/>
      <c r="Y94" s="109">
        <v>1</v>
      </c>
      <c r="Z94" s="112">
        <v>1</v>
      </c>
      <c r="AA94" s="40">
        <v>2</v>
      </c>
      <c r="AB94" s="52">
        <v>1</v>
      </c>
      <c r="AC94" s="52"/>
      <c r="AD94" s="52"/>
      <c r="AE94" s="101">
        <v>2</v>
      </c>
      <c r="AF94" s="52">
        <v>1</v>
      </c>
      <c r="AG94" s="249"/>
      <c r="AH94" s="48"/>
      <c r="AI94" s="49"/>
      <c r="AJ94" s="48"/>
      <c r="AK94" s="49"/>
      <c r="AL94" s="48"/>
      <c r="AM94" s="196">
        <f t="shared" si="6"/>
        <v>8.5</v>
      </c>
      <c r="AN94" s="200">
        <f t="shared" si="7"/>
        <v>5</v>
      </c>
    </row>
    <row r="95" spans="1:40" ht="12.75">
      <c r="A95" s="299">
        <f t="shared" si="5"/>
        <v>88</v>
      </c>
      <c r="B95" s="128"/>
      <c r="C95" s="305" t="s">
        <v>319</v>
      </c>
      <c r="D95" s="37" t="s">
        <v>14</v>
      </c>
      <c r="E95" s="37">
        <v>1674</v>
      </c>
      <c r="F95" s="252" t="s">
        <v>86</v>
      </c>
      <c r="G95" s="109"/>
      <c r="H95" s="115"/>
      <c r="I95" s="115"/>
      <c r="J95" s="115"/>
      <c r="K95" s="109"/>
      <c r="L95" s="115"/>
      <c r="M95" s="109">
        <v>0</v>
      </c>
      <c r="N95" s="108">
        <v>1</v>
      </c>
      <c r="O95" s="114"/>
      <c r="P95" s="108"/>
      <c r="Q95" s="114"/>
      <c r="R95" s="108"/>
      <c r="S95" s="108"/>
      <c r="T95" s="108"/>
      <c r="U95" s="108"/>
      <c r="V95" s="108"/>
      <c r="W95" s="108"/>
      <c r="X95" s="108"/>
      <c r="Y95" s="108"/>
      <c r="Z95" s="108"/>
      <c r="AA95" s="114"/>
      <c r="AB95" s="108"/>
      <c r="AC95" s="108"/>
      <c r="AD95" s="108"/>
      <c r="AE95" s="101">
        <v>4.5</v>
      </c>
      <c r="AF95" s="52">
        <v>4</v>
      </c>
      <c r="AG95" s="249"/>
      <c r="AH95" s="48"/>
      <c r="AI95" s="49"/>
      <c r="AJ95" s="48"/>
      <c r="AK95" s="49"/>
      <c r="AL95" s="48"/>
      <c r="AM95" s="196">
        <f t="shared" si="6"/>
        <v>4.5</v>
      </c>
      <c r="AN95" s="200">
        <f t="shared" si="7"/>
        <v>5</v>
      </c>
    </row>
    <row r="96" spans="1:40" ht="12.75">
      <c r="A96" s="299">
        <f t="shared" si="5"/>
        <v>89</v>
      </c>
      <c r="B96" s="128"/>
      <c r="C96" s="305" t="s">
        <v>591</v>
      </c>
      <c r="D96" s="37" t="s">
        <v>14</v>
      </c>
      <c r="E96" s="37">
        <v>1712</v>
      </c>
      <c r="F96" s="252" t="s">
        <v>414</v>
      </c>
      <c r="G96" s="49"/>
      <c r="H96" s="48"/>
      <c r="I96" s="48"/>
      <c r="J96" s="48"/>
      <c r="K96" s="49"/>
      <c r="L96" s="48"/>
      <c r="M96" s="48"/>
      <c r="N96" s="48"/>
      <c r="O96" s="50"/>
      <c r="P96" s="48"/>
      <c r="Q96" s="49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9"/>
      <c r="AF96" s="48"/>
      <c r="AG96" s="287">
        <v>4.5</v>
      </c>
      <c r="AH96" s="52">
        <v>5</v>
      </c>
      <c r="AI96" s="50"/>
      <c r="AJ96" s="52"/>
      <c r="AK96" s="50"/>
      <c r="AL96" s="52"/>
      <c r="AM96" s="196">
        <f t="shared" si="6"/>
        <v>4.5</v>
      </c>
      <c r="AN96" s="200">
        <f t="shared" si="7"/>
        <v>5</v>
      </c>
    </row>
    <row r="97" spans="1:40" ht="12.75">
      <c r="A97" s="299">
        <f t="shared" si="5"/>
        <v>90</v>
      </c>
      <c r="B97" s="128"/>
      <c r="C97" s="305" t="s">
        <v>249</v>
      </c>
      <c r="D97" s="37" t="s">
        <v>14</v>
      </c>
      <c r="E97" s="37">
        <v>1216</v>
      </c>
      <c r="F97" s="252" t="s">
        <v>20</v>
      </c>
      <c r="G97" s="109"/>
      <c r="H97" s="116"/>
      <c r="I97" s="116"/>
      <c r="J97" s="116"/>
      <c r="K97" s="105">
        <v>3.5</v>
      </c>
      <c r="L97" s="108">
        <v>1</v>
      </c>
      <c r="M97" s="105"/>
      <c r="N97" s="108"/>
      <c r="O97" s="109">
        <v>3.5</v>
      </c>
      <c r="P97" s="108">
        <v>1</v>
      </c>
      <c r="Q97" s="114"/>
      <c r="R97" s="108"/>
      <c r="S97" s="108"/>
      <c r="T97" s="108"/>
      <c r="U97" s="108"/>
      <c r="V97" s="108"/>
      <c r="W97" s="109">
        <v>3</v>
      </c>
      <c r="X97" s="112">
        <v>1</v>
      </c>
      <c r="Y97" s="108"/>
      <c r="Z97" s="108"/>
      <c r="AA97" s="40">
        <v>4</v>
      </c>
      <c r="AB97" s="52">
        <v>1</v>
      </c>
      <c r="AC97" s="52"/>
      <c r="AD97" s="52"/>
      <c r="AE97" s="49"/>
      <c r="AF97" s="48"/>
      <c r="AG97" s="249"/>
      <c r="AH97" s="48"/>
      <c r="AI97" s="49"/>
      <c r="AJ97" s="48"/>
      <c r="AK97" s="49"/>
      <c r="AL97" s="48"/>
      <c r="AM97" s="196">
        <f t="shared" si="6"/>
        <v>14</v>
      </c>
      <c r="AN97" s="200">
        <f t="shared" si="7"/>
        <v>4</v>
      </c>
    </row>
    <row r="98" spans="1:40" ht="12.75">
      <c r="A98" s="299">
        <f t="shared" si="5"/>
        <v>91</v>
      </c>
      <c r="B98" s="250"/>
      <c r="C98" s="305" t="s">
        <v>57</v>
      </c>
      <c r="D98" s="37" t="s">
        <v>14</v>
      </c>
      <c r="E98" s="37">
        <v>1583</v>
      </c>
      <c r="F98" s="252" t="s">
        <v>26</v>
      </c>
      <c r="G98" s="105">
        <v>4</v>
      </c>
      <c r="H98" s="106">
        <v>1</v>
      </c>
      <c r="I98" s="55">
        <v>3.5</v>
      </c>
      <c r="J98" s="107">
        <v>1</v>
      </c>
      <c r="K98" s="109"/>
      <c r="L98" s="115"/>
      <c r="M98" s="109">
        <v>2.5</v>
      </c>
      <c r="N98" s="108">
        <v>1</v>
      </c>
      <c r="O98" s="114"/>
      <c r="P98" s="108"/>
      <c r="Q98" s="114"/>
      <c r="R98" s="108"/>
      <c r="S98" s="108"/>
      <c r="T98" s="108"/>
      <c r="U98" s="109">
        <v>3</v>
      </c>
      <c r="V98" s="112">
        <v>1</v>
      </c>
      <c r="W98" s="108"/>
      <c r="X98" s="108"/>
      <c r="Y98" s="108"/>
      <c r="Z98" s="108"/>
      <c r="AA98" s="114"/>
      <c r="AB98" s="108"/>
      <c r="AC98" s="108"/>
      <c r="AD98" s="108"/>
      <c r="AE98" s="49"/>
      <c r="AF98" s="48"/>
      <c r="AG98" s="249"/>
      <c r="AH98" s="48"/>
      <c r="AI98" s="49"/>
      <c r="AJ98" s="48"/>
      <c r="AK98" s="49"/>
      <c r="AL98" s="48"/>
      <c r="AM98" s="196">
        <f t="shared" si="6"/>
        <v>13</v>
      </c>
      <c r="AN98" s="200">
        <f t="shared" si="7"/>
        <v>4</v>
      </c>
    </row>
    <row r="99" spans="1:40" ht="12.75">
      <c r="A99" s="299">
        <f aca="true" t="shared" si="8" ref="A99:A162">A98+1</f>
        <v>92</v>
      </c>
      <c r="B99" s="250"/>
      <c r="C99" s="305" t="s">
        <v>62</v>
      </c>
      <c r="D99" s="37" t="s">
        <v>14</v>
      </c>
      <c r="E99" s="37">
        <v>1476</v>
      </c>
      <c r="F99" s="253" t="s">
        <v>386</v>
      </c>
      <c r="G99" s="105">
        <v>4</v>
      </c>
      <c r="H99" s="106">
        <v>1</v>
      </c>
      <c r="I99" s="55">
        <v>2</v>
      </c>
      <c r="J99" s="107">
        <v>1</v>
      </c>
      <c r="K99" s="109"/>
      <c r="L99" s="115"/>
      <c r="M99" s="109"/>
      <c r="N99" s="115"/>
      <c r="O99" s="109"/>
      <c r="P99" s="115"/>
      <c r="Q99" s="101">
        <v>3.5</v>
      </c>
      <c r="R99" s="108">
        <v>1</v>
      </c>
      <c r="S99" s="108"/>
      <c r="T99" s="108"/>
      <c r="U99" s="108"/>
      <c r="V99" s="108"/>
      <c r="W99" s="108"/>
      <c r="X99" s="108"/>
      <c r="Y99" s="108"/>
      <c r="Z99" s="108"/>
      <c r="AA99" s="114"/>
      <c r="AB99" s="108"/>
      <c r="AC99" s="108"/>
      <c r="AD99" s="108"/>
      <c r="AE99" s="49"/>
      <c r="AF99" s="48"/>
      <c r="AG99" s="249"/>
      <c r="AH99" s="48"/>
      <c r="AI99" s="49"/>
      <c r="AJ99" s="48"/>
      <c r="AK99" s="40">
        <v>3.5</v>
      </c>
      <c r="AL99" s="351">
        <v>1</v>
      </c>
      <c r="AM99" s="196">
        <f t="shared" si="6"/>
        <v>13</v>
      </c>
      <c r="AN99" s="200">
        <f t="shared" si="7"/>
        <v>4</v>
      </c>
    </row>
    <row r="100" spans="1:40" ht="12.75">
      <c r="A100" s="299">
        <f t="shared" si="8"/>
        <v>93</v>
      </c>
      <c r="B100" s="128"/>
      <c r="C100" s="305" t="s">
        <v>225</v>
      </c>
      <c r="D100" s="37" t="s">
        <v>14</v>
      </c>
      <c r="E100" s="37">
        <v>1780</v>
      </c>
      <c r="F100" s="252" t="s">
        <v>86</v>
      </c>
      <c r="G100" s="109"/>
      <c r="H100" s="116"/>
      <c r="I100" s="116"/>
      <c r="J100" s="116"/>
      <c r="K100" s="105">
        <v>4.5</v>
      </c>
      <c r="L100" s="108">
        <v>1</v>
      </c>
      <c r="M100" s="105"/>
      <c r="N100" s="108"/>
      <c r="O100" s="114"/>
      <c r="P100" s="108"/>
      <c r="Q100" s="114"/>
      <c r="R100" s="108"/>
      <c r="S100" s="108"/>
      <c r="T100" s="108"/>
      <c r="U100" s="108"/>
      <c r="V100" s="108"/>
      <c r="W100" s="108"/>
      <c r="X100" s="108"/>
      <c r="Y100" s="108"/>
      <c r="Z100" s="108"/>
      <c r="AA100" s="114"/>
      <c r="AB100" s="108"/>
      <c r="AC100" s="108"/>
      <c r="AD100" s="108"/>
      <c r="AE100" s="101">
        <v>4.5</v>
      </c>
      <c r="AF100" s="52">
        <v>2</v>
      </c>
      <c r="AG100" s="287">
        <v>3.5</v>
      </c>
      <c r="AH100" s="52">
        <v>1</v>
      </c>
      <c r="AI100" s="50"/>
      <c r="AJ100" s="52"/>
      <c r="AK100" s="50"/>
      <c r="AL100" s="52"/>
      <c r="AM100" s="196">
        <f t="shared" si="6"/>
        <v>12.5</v>
      </c>
      <c r="AN100" s="200">
        <f t="shared" si="7"/>
        <v>4</v>
      </c>
    </row>
    <row r="101" spans="1:40" ht="12.75">
      <c r="A101" s="299">
        <f t="shared" si="8"/>
        <v>94</v>
      </c>
      <c r="B101" s="128"/>
      <c r="C101" s="305" t="s">
        <v>241</v>
      </c>
      <c r="D101" s="37" t="s">
        <v>14</v>
      </c>
      <c r="E101" s="37">
        <v>1640</v>
      </c>
      <c r="F101" s="252" t="s">
        <v>30</v>
      </c>
      <c r="G101" s="109"/>
      <c r="H101" s="116"/>
      <c r="I101" s="116"/>
      <c r="J101" s="116"/>
      <c r="K101" s="105">
        <v>3.5</v>
      </c>
      <c r="L101" s="108">
        <v>1</v>
      </c>
      <c r="M101" s="105">
        <v>2.5</v>
      </c>
      <c r="N101" s="108">
        <v>1</v>
      </c>
      <c r="O101" s="114"/>
      <c r="P101" s="108"/>
      <c r="Q101" s="114"/>
      <c r="R101" s="108"/>
      <c r="S101" s="108"/>
      <c r="T101" s="108"/>
      <c r="U101" s="108"/>
      <c r="V101" s="108"/>
      <c r="W101" s="108"/>
      <c r="X101" s="108"/>
      <c r="Y101" s="108"/>
      <c r="Z101" s="108"/>
      <c r="AA101" s="114"/>
      <c r="AB101" s="108"/>
      <c r="AC101" s="40">
        <v>4</v>
      </c>
      <c r="AD101" s="52">
        <v>2</v>
      </c>
      <c r="AE101" s="49"/>
      <c r="AF101" s="48"/>
      <c r="AG101" s="249"/>
      <c r="AH101" s="48"/>
      <c r="AI101" s="49"/>
      <c r="AJ101" s="48"/>
      <c r="AK101" s="49"/>
      <c r="AL101" s="48"/>
      <c r="AM101" s="196">
        <f t="shared" si="6"/>
        <v>10</v>
      </c>
      <c r="AN101" s="200">
        <f t="shared" si="7"/>
        <v>4</v>
      </c>
    </row>
    <row r="102" spans="1:40" ht="12.75">
      <c r="A102" s="299">
        <f t="shared" si="8"/>
        <v>95</v>
      </c>
      <c r="B102" s="250"/>
      <c r="C102" s="305" t="s">
        <v>89</v>
      </c>
      <c r="D102" s="37" t="s">
        <v>14</v>
      </c>
      <c r="E102" s="37">
        <v>1094</v>
      </c>
      <c r="F102" s="252" t="s">
        <v>20</v>
      </c>
      <c r="G102" s="105">
        <v>3</v>
      </c>
      <c r="H102" s="106">
        <v>1</v>
      </c>
      <c r="I102" s="115"/>
      <c r="J102" s="115"/>
      <c r="K102" s="109"/>
      <c r="L102" s="115"/>
      <c r="M102" s="109"/>
      <c r="N102" s="115"/>
      <c r="O102" s="109">
        <v>2</v>
      </c>
      <c r="P102" s="108">
        <v>1</v>
      </c>
      <c r="Q102" s="109"/>
      <c r="R102" s="115"/>
      <c r="S102" s="115"/>
      <c r="T102" s="115"/>
      <c r="U102" s="115"/>
      <c r="V102" s="115"/>
      <c r="W102" s="115"/>
      <c r="X102" s="115"/>
      <c r="Y102" s="115"/>
      <c r="Z102" s="115"/>
      <c r="AA102" s="109">
        <v>2.5</v>
      </c>
      <c r="AB102" s="115">
        <v>1</v>
      </c>
      <c r="AC102" s="115"/>
      <c r="AD102" s="115"/>
      <c r="AE102" s="101">
        <v>2</v>
      </c>
      <c r="AF102" s="52">
        <v>1</v>
      </c>
      <c r="AG102" s="249"/>
      <c r="AH102" s="48"/>
      <c r="AI102" s="49"/>
      <c r="AJ102" s="48"/>
      <c r="AK102" s="49"/>
      <c r="AL102" s="48"/>
      <c r="AM102" s="196">
        <f t="shared" si="6"/>
        <v>9.5</v>
      </c>
      <c r="AN102" s="200">
        <f t="shared" si="7"/>
        <v>4</v>
      </c>
    </row>
    <row r="103" spans="1:40" ht="12.75">
      <c r="A103" s="299">
        <f t="shared" si="8"/>
        <v>96</v>
      </c>
      <c r="B103" s="250"/>
      <c r="C103" s="305" t="s">
        <v>315</v>
      </c>
      <c r="D103" s="37" t="s">
        <v>14</v>
      </c>
      <c r="E103" s="37">
        <v>1500</v>
      </c>
      <c r="F103" s="252" t="s">
        <v>316</v>
      </c>
      <c r="G103" s="109"/>
      <c r="H103" s="115"/>
      <c r="I103" s="115"/>
      <c r="J103" s="115"/>
      <c r="K103" s="109"/>
      <c r="L103" s="115"/>
      <c r="M103" s="109">
        <v>2</v>
      </c>
      <c r="N103" s="108">
        <v>1</v>
      </c>
      <c r="O103" s="114"/>
      <c r="P103" s="108"/>
      <c r="Q103" s="114"/>
      <c r="R103" s="108"/>
      <c r="S103" s="108"/>
      <c r="T103" s="108"/>
      <c r="U103" s="108"/>
      <c r="V103" s="108"/>
      <c r="W103" s="108"/>
      <c r="X103" s="108"/>
      <c r="Y103" s="108"/>
      <c r="Z103" s="108"/>
      <c r="AA103" s="40">
        <v>2</v>
      </c>
      <c r="AB103" s="52">
        <v>1</v>
      </c>
      <c r="AC103" s="40">
        <v>2</v>
      </c>
      <c r="AD103" s="52">
        <v>1</v>
      </c>
      <c r="AE103" s="49"/>
      <c r="AF103" s="48"/>
      <c r="AG103" s="249"/>
      <c r="AH103" s="48"/>
      <c r="AI103" s="49"/>
      <c r="AJ103" s="48"/>
      <c r="AK103" s="40">
        <v>1</v>
      </c>
      <c r="AL103" s="351">
        <v>1</v>
      </c>
      <c r="AM103" s="196">
        <f t="shared" si="6"/>
        <v>7</v>
      </c>
      <c r="AN103" s="200">
        <f t="shared" si="7"/>
        <v>4</v>
      </c>
    </row>
    <row r="104" spans="1:40" ht="12.75">
      <c r="A104" s="299">
        <f t="shared" si="8"/>
        <v>97</v>
      </c>
      <c r="B104" s="128"/>
      <c r="C104" s="307" t="s">
        <v>445</v>
      </c>
      <c r="D104" s="61" t="s">
        <v>14</v>
      </c>
      <c r="E104" s="61">
        <v>1506</v>
      </c>
      <c r="F104" s="43" t="s">
        <v>159</v>
      </c>
      <c r="G104" s="49"/>
      <c r="H104" s="48"/>
      <c r="I104" s="48"/>
      <c r="J104" s="48"/>
      <c r="K104" s="49"/>
      <c r="L104" s="48"/>
      <c r="M104" s="48"/>
      <c r="N104" s="48"/>
      <c r="O104" s="50"/>
      <c r="P104" s="48"/>
      <c r="Q104" s="49"/>
      <c r="R104" s="48"/>
      <c r="S104" s="48"/>
      <c r="T104" s="48"/>
      <c r="U104" s="48"/>
      <c r="V104" s="48"/>
      <c r="W104" s="109">
        <v>4</v>
      </c>
      <c r="X104" s="112">
        <v>3</v>
      </c>
      <c r="Y104" s="109">
        <v>2</v>
      </c>
      <c r="Z104" s="112">
        <v>1</v>
      </c>
      <c r="AA104" s="114"/>
      <c r="AB104" s="112"/>
      <c r="AC104" s="112"/>
      <c r="AD104" s="112"/>
      <c r="AE104" s="49"/>
      <c r="AF104" s="48"/>
      <c r="AG104" s="249"/>
      <c r="AH104" s="48"/>
      <c r="AI104" s="49"/>
      <c r="AJ104" s="48"/>
      <c r="AK104" s="49"/>
      <c r="AL104" s="48"/>
      <c r="AM104" s="196">
        <f t="shared" si="6"/>
        <v>6</v>
      </c>
      <c r="AN104" s="200">
        <f t="shared" si="7"/>
        <v>4</v>
      </c>
    </row>
    <row r="105" spans="1:40" ht="12.75">
      <c r="A105" s="299">
        <f t="shared" si="8"/>
        <v>98</v>
      </c>
      <c r="B105" s="250"/>
      <c r="C105" s="308" t="s">
        <v>348</v>
      </c>
      <c r="D105" s="63" t="s">
        <v>14</v>
      </c>
      <c r="E105" s="63">
        <v>1537</v>
      </c>
      <c r="F105" s="54" t="s">
        <v>20</v>
      </c>
      <c r="G105" s="109"/>
      <c r="H105" s="115"/>
      <c r="I105" s="115"/>
      <c r="J105" s="115"/>
      <c r="K105" s="109"/>
      <c r="L105" s="115"/>
      <c r="M105" s="115"/>
      <c r="N105" s="115"/>
      <c r="O105" s="109">
        <v>4</v>
      </c>
      <c r="P105" s="108">
        <v>1</v>
      </c>
      <c r="Q105" s="109"/>
      <c r="R105" s="115"/>
      <c r="S105" s="115"/>
      <c r="T105" s="115"/>
      <c r="U105" s="115"/>
      <c r="V105" s="115"/>
      <c r="W105" s="115"/>
      <c r="X105" s="115"/>
      <c r="Y105" s="115"/>
      <c r="Z105" s="115"/>
      <c r="AA105" s="109"/>
      <c r="AB105" s="115"/>
      <c r="AC105" s="115"/>
      <c r="AD105" s="115"/>
      <c r="AE105" s="49"/>
      <c r="AF105" s="48"/>
      <c r="AG105" s="287">
        <v>3</v>
      </c>
      <c r="AH105" s="52">
        <v>1</v>
      </c>
      <c r="AI105" s="49"/>
      <c r="AJ105" s="48"/>
      <c r="AK105" s="40">
        <v>4</v>
      </c>
      <c r="AL105" s="351">
        <v>1</v>
      </c>
      <c r="AM105" s="196">
        <f t="shared" si="6"/>
        <v>11</v>
      </c>
      <c r="AN105" s="200">
        <f t="shared" si="7"/>
        <v>3</v>
      </c>
    </row>
    <row r="106" spans="1:40" ht="12.75">
      <c r="A106" s="299">
        <f t="shared" si="8"/>
        <v>99</v>
      </c>
      <c r="B106" s="128"/>
      <c r="C106" s="307" t="s">
        <v>76</v>
      </c>
      <c r="D106" s="61" t="s">
        <v>14</v>
      </c>
      <c r="E106" s="63">
        <v>1410</v>
      </c>
      <c r="F106" s="43" t="s">
        <v>73</v>
      </c>
      <c r="G106" s="105">
        <v>3</v>
      </c>
      <c r="H106" s="106">
        <v>1</v>
      </c>
      <c r="I106" s="115"/>
      <c r="J106" s="115"/>
      <c r="K106" s="109"/>
      <c r="L106" s="115"/>
      <c r="M106" s="109"/>
      <c r="N106" s="115"/>
      <c r="O106" s="109">
        <v>2.5</v>
      </c>
      <c r="P106" s="108">
        <v>1</v>
      </c>
      <c r="Q106" s="109"/>
      <c r="R106" s="115"/>
      <c r="S106" s="115"/>
      <c r="T106" s="115"/>
      <c r="U106" s="115"/>
      <c r="V106" s="115"/>
      <c r="W106" s="115"/>
      <c r="X106" s="115"/>
      <c r="Y106" s="115"/>
      <c r="Z106" s="115"/>
      <c r="AA106" s="40">
        <v>4</v>
      </c>
      <c r="AB106" s="52">
        <v>1</v>
      </c>
      <c r="AC106" s="52"/>
      <c r="AD106" s="52"/>
      <c r="AE106" s="49"/>
      <c r="AF106" s="48"/>
      <c r="AG106" s="249"/>
      <c r="AH106" s="48"/>
      <c r="AI106" s="49"/>
      <c r="AJ106" s="48"/>
      <c r="AK106" s="49"/>
      <c r="AL106" s="48"/>
      <c r="AM106" s="196">
        <f t="shared" si="6"/>
        <v>9.5</v>
      </c>
      <c r="AN106" s="200">
        <f t="shared" si="7"/>
        <v>3</v>
      </c>
    </row>
    <row r="107" spans="1:40" ht="12.75">
      <c r="A107" s="299">
        <f t="shared" si="8"/>
        <v>100</v>
      </c>
      <c r="B107" s="250"/>
      <c r="C107" s="307" t="s">
        <v>532</v>
      </c>
      <c r="D107" s="61" t="s">
        <v>14</v>
      </c>
      <c r="E107" s="61">
        <v>1172</v>
      </c>
      <c r="F107" s="43" t="s">
        <v>393</v>
      </c>
      <c r="G107" s="49"/>
      <c r="H107" s="48"/>
      <c r="I107" s="48"/>
      <c r="J107" s="48"/>
      <c r="K107" s="49"/>
      <c r="L107" s="48"/>
      <c r="M107" s="48"/>
      <c r="N107" s="48"/>
      <c r="O107" s="50"/>
      <c r="P107" s="48"/>
      <c r="Q107" s="49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0">
        <v>2</v>
      </c>
      <c r="AD107" s="52">
        <v>1</v>
      </c>
      <c r="AE107" s="101">
        <v>3</v>
      </c>
      <c r="AF107" s="52">
        <v>1</v>
      </c>
      <c r="AG107" s="287">
        <v>3</v>
      </c>
      <c r="AH107" s="52">
        <v>1</v>
      </c>
      <c r="AI107" s="50"/>
      <c r="AJ107" s="52"/>
      <c r="AK107" s="50"/>
      <c r="AL107" s="52"/>
      <c r="AM107" s="196">
        <f t="shared" si="6"/>
        <v>8</v>
      </c>
      <c r="AN107" s="200">
        <f t="shared" si="7"/>
        <v>3</v>
      </c>
    </row>
    <row r="108" spans="1:40" ht="12.75">
      <c r="A108" s="299">
        <f t="shared" si="8"/>
        <v>101</v>
      </c>
      <c r="B108" s="250"/>
      <c r="C108" s="307" t="s">
        <v>530</v>
      </c>
      <c r="D108" s="61" t="s">
        <v>14</v>
      </c>
      <c r="E108" s="61">
        <v>1482</v>
      </c>
      <c r="F108" s="43" t="s">
        <v>393</v>
      </c>
      <c r="G108" s="49"/>
      <c r="H108" s="48"/>
      <c r="I108" s="48"/>
      <c r="J108" s="48"/>
      <c r="K108" s="49"/>
      <c r="L108" s="48"/>
      <c r="M108" s="48"/>
      <c r="N108" s="48"/>
      <c r="O108" s="50"/>
      <c r="P108" s="48"/>
      <c r="Q108" s="49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0">
        <v>2</v>
      </c>
      <c r="AD108" s="52">
        <v>1</v>
      </c>
      <c r="AE108" s="101">
        <v>3</v>
      </c>
      <c r="AF108" s="52">
        <v>1</v>
      </c>
      <c r="AG108" s="287">
        <v>2</v>
      </c>
      <c r="AH108" s="52">
        <v>1</v>
      </c>
      <c r="AI108" s="50"/>
      <c r="AJ108" s="52"/>
      <c r="AK108" s="50"/>
      <c r="AL108" s="52"/>
      <c r="AM108" s="196">
        <f t="shared" si="6"/>
        <v>7</v>
      </c>
      <c r="AN108" s="200">
        <f t="shared" si="7"/>
        <v>3</v>
      </c>
    </row>
    <row r="109" spans="1:40" ht="12.75">
      <c r="A109" s="299">
        <f t="shared" si="8"/>
        <v>102</v>
      </c>
      <c r="B109" s="250"/>
      <c r="C109" s="308" t="s">
        <v>199</v>
      </c>
      <c r="D109" s="61" t="s">
        <v>14</v>
      </c>
      <c r="E109" s="61">
        <v>1500</v>
      </c>
      <c r="F109" s="43" t="s">
        <v>323</v>
      </c>
      <c r="G109" s="109"/>
      <c r="H109" s="115"/>
      <c r="I109" s="55">
        <v>1.5</v>
      </c>
      <c r="J109" s="107">
        <v>1</v>
      </c>
      <c r="K109" s="105">
        <v>2</v>
      </c>
      <c r="L109" s="108">
        <v>1</v>
      </c>
      <c r="M109" s="105"/>
      <c r="N109" s="108"/>
      <c r="O109" s="114"/>
      <c r="P109" s="108"/>
      <c r="Q109" s="114"/>
      <c r="R109" s="108"/>
      <c r="S109" s="108"/>
      <c r="T109" s="108"/>
      <c r="U109" s="108"/>
      <c r="V109" s="108"/>
      <c r="W109" s="108"/>
      <c r="X109" s="108"/>
      <c r="Y109" s="108"/>
      <c r="Z109" s="108"/>
      <c r="AA109" s="114"/>
      <c r="AB109" s="108"/>
      <c r="AC109" s="108"/>
      <c r="AD109" s="108"/>
      <c r="AE109" s="49"/>
      <c r="AF109" s="48"/>
      <c r="AG109" s="287">
        <v>3</v>
      </c>
      <c r="AH109" s="52">
        <v>1</v>
      </c>
      <c r="AI109" s="50"/>
      <c r="AJ109" s="52"/>
      <c r="AK109" s="50"/>
      <c r="AL109" s="52"/>
      <c r="AM109" s="196">
        <f t="shared" si="6"/>
        <v>6.5</v>
      </c>
      <c r="AN109" s="200">
        <f t="shared" si="7"/>
        <v>3</v>
      </c>
    </row>
    <row r="110" spans="1:40" ht="12.75">
      <c r="A110" s="299">
        <f t="shared" si="8"/>
        <v>103</v>
      </c>
      <c r="B110" s="250"/>
      <c r="C110" s="307" t="s">
        <v>418</v>
      </c>
      <c r="D110" s="61" t="s">
        <v>14</v>
      </c>
      <c r="E110" s="61">
        <v>1790</v>
      </c>
      <c r="F110" s="43" t="s">
        <v>173</v>
      </c>
      <c r="G110" s="49"/>
      <c r="H110" s="48"/>
      <c r="I110" s="48"/>
      <c r="J110" s="48"/>
      <c r="K110" s="49"/>
      <c r="L110" s="48"/>
      <c r="M110" s="48"/>
      <c r="N110" s="48"/>
      <c r="O110" s="50"/>
      <c r="P110" s="48"/>
      <c r="Q110" s="49"/>
      <c r="R110" s="48"/>
      <c r="S110" s="48"/>
      <c r="T110" s="48"/>
      <c r="U110" s="109">
        <v>2</v>
      </c>
      <c r="V110" s="112">
        <v>1</v>
      </c>
      <c r="W110" s="48"/>
      <c r="X110" s="48"/>
      <c r="Y110" s="48"/>
      <c r="Z110" s="48"/>
      <c r="AA110" s="49"/>
      <c r="AB110" s="48"/>
      <c r="AC110" s="48"/>
      <c r="AD110" s="48"/>
      <c r="AE110" s="49"/>
      <c r="AF110" s="48"/>
      <c r="AG110" s="249"/>
      <c r="AH110" s="48"/>
      <c r="AI110" s="101">
        <v>4</v>
      </c>
      <c r="AJ110" s="351">
        <v>2</v>
      </c>
      <c r="AK110" s="49"/>
      <c r="AL110" s="48"/>
      <c r="AM110" s="196">
        <f t="shared" si="6"/>
        <v>6</v>
      </c>
      <c r="AN110" s="200">
        <f t="shared" si="7"/>
        <v>3</v>
      </c>
    </row>
    <row r="111" spans="1:40" ht="12.75">
      <c r="A111" s="299">
        <f t="shared" si="8"/>
        <v>104</v>
      </c>
      <c r="B111" s="250"/>
      <c r="C111" s="308" t="s">
        <v>161</v>
      </c>
      <c r="D111" s="61" t="s">
        <v>14</v>
      </c>
      <c r="E111" s="63">
        <v>1578</v>
      </c>
      <c r="F111" s="54" t="s">
        <v>142</v>
      </c>
      <c r="G111" s="109"/>
      <c r="H111" s="115"/>
      <c r="I111" s="55">
        <v>4</v>
      </c>
      <c r="J111" s="107">
        <v>3</v>
      </c>
      <c r="K111" s="109"/>
      <c r="L111" s="115"/>
      <c r="M111" s="109"/>
      <c r="N111" s="115"/>
      <c r="O111" s="109"/>
      <c r="P111" s="115"/>
      <c r="Q111" s="109"/>
      <c r="R111" s="115"/>
      <c r="S111" s="115"/>
      <c r="T111" s="115"/>
      <c r="U111" s="115"/>
      <c r="V111" s="115"/>
      <c r="W111" s="115"/>
      <c r="X111" s="115"/>
      <c r="Y111" s="115"/>
      <c r="Z111" s="115"/>
      <c r="AA111" s="109"/>
      <c r="AB111" s="115"/>
      <c r="AC111" s="115"/>
      <c r="AD111" s="115"/>
      <c r="AE111" s="49"/>
      <c r="AF111" s="48"/>
      <c r="AG111" s="249"/>
      <c r="AH111" s="48"/>
      <c r="AI111" s="49"/>
      <c r="AJ111" s="48"/>
      <c r="AK111" s="49"/>
      <c r="AL111" s="48"/>
      <c r="AM111" s="196">
        <f t="shared" si="6"/>
        <v>4</v>
      </c>
      <c r="AN111" s="200">
        <f t="shared" si="7"/>
        <v>3</v>
      </c>
    </row>
    <row r="112" spans="1:40" ht="12.75">
      <c r="A112" s="299">
        <f t="shared" si="8"/>
        <v>105</v>
      </c>
      <c r="B112" s="250"/>
      <c r="C112" s="307" t="s">
        <v>45</v>
      </c>
      <c r="D112" s="61" t="s">
        <v>14</v>
      </c>
      <c r="E112" s="61">
        <v>1631</v>
      </c>
      <c r="F112" s="43" t="s">
        <v>218</v>
      </c>
      <c r="G112" s="105">
        <v>4.5</v>
      </c>
      <c r="H112" s="106">
        <v>1</v>
      </c>
      <c r="I112" s="116"/>
      <c r="J112" s="116"/>
      <c r="K112" s="105">
        <v>4</v>
      </c>
      <c r="L112" s="108">
        <v>1</v>
      </c>
      <c r="M112" s="105"/>
      <c r="N112" s="108"/>
      <c r="O112" s="114"/>
      <c r="P112" s="108"/>
      <c r="Q112" s="114"/>
      <c r="R112" s="108"/>
      <c r="S112" s="108"/>
      <c r="T112" s="108"/>
      <c r="U112" s="108"/>
      <c r="V112" s="108"/>
      <c r="W112" s="108"/>
      <c r="X112" s="108"/>
      <c r="Y112" s="108"/>
      <c r="Z112" s="108"/>
      <c r="AA112" s="114"/>
      <c r="AB112" s="108"/>
      <c r="AC112" s="108"/>
      <c r="AD112" s="108"/>
      <c r="AE112" s="49"/>
      <c r="AF112" s="48"/>
      <c r="AG112" s="249"/>
      <c r="AH112" s="48"/>
      <c r="AI112" s="49"/>
      <c r="AJ112" s="48"/>
      <c r="AK112" s="49"/>
      <c r="AL112" s="48"/>
      <c r="AM112" s="196">
        <f t="shared" si="6"/>
        <v>8.5</v>
      </c>
      <c r="AN112" s="200">
        <f t="shared" si="7"/>
        <v>2</v>
      </c>
    </row>
    <row r="113" spans="1:40" ht="12.75">
      <c r="A113" s="299">
        <f t="shared" si="8"/>
        <v>106</v>
      </c>
      <c r="B113" s="250"/>
      <c r="C113" s="307" t="s">
        <v>233</v>
      </c>
      <c r="D113" s="61" t="s">
        <v>14</v>
      </c>
      <c r="E113" s="61">
        <v>1512</v>
      </c>
      <c r="F113" s="43" t="s">
        <v>230</v>
      </c>
      <c r="G113" s="109"/>
      <c r="H113" s="116"/>
      <c r="I113" s="116"/>
      <c r="J113" s="116"/>
      <c r="K113" s="105">
        <v>4</v>
      </c>
      <c r="L113" s="108">
        <v>1</v>
      </c>
      <c r="M113" s="105">
        <v>4</v>
      </c>
      <c r="N113" s="108">
        <v>1</v>
      </c>
      <c r="O113" s="114"/>
      <c r="P113" s="108"/>
      <c r="Q113" s="114"/>
      <c r="R113" s="108"/>
      <c r="S113" s="108"/>
      <c r="T113" s="108"/>
      <c r="U113" s="108"/>
      <c r="V113" s="108"/>
      <c r="W113" s="108"/>
      <c r="X113" s="108"/>
      <c r="Y113" s="108"/>
      <c r="Z113" s="108"/>
      <c r="AA113" s="114"/>
      <c r="AB113" s="108"/>
      <c r="AC113" s="108"/>
      <c r="AD113" s="108"/>
      <c r="AE113" s="49"/>
      <c r="AF113" s="48"/>
      <c r="AG113" s="249"/>
      <c r="AH113" s="48"/>
      <c r="AI113" s="49"/>
      <c r="AJ113" s="48"/>
      <c r="AK113" s="49"/>
      <c r="AL113" s="48"/>
      <c r="AM113" s="196">
        <f t="shared" si="6"/>
        <v>8</v>
      </c>
      <c r="AN113" s="200">
        <f t="shared" si="7"/>
        <v>2</v>
      </c>
    </row>
    <row r="114" spans="1:40" ht="12.75">
      <c r="A114" s="299">
        <f t="shared" si="8"/>
        <v>107</v>
      </c>
      <c r="B114" s="250"/>
      <c r="C114" s="307" t="s">
        <v>242</v>
      </c>
      <c r="D114" s="61" t="s">
        <v>14</v>
      </c>
      <c r="E114" s="61">
        <v>1736</v>
      </c>
      <c r="F114" s="43" t="s">
        <v>230</v>
      </c>
      <c r="G114" s="109"/>
      <c r="H114" s="116"/>
      <c r="I114" s="116"/>
      <c r="J114" s="116"/>
      <c r="K114" s="105">
        <v>3.5</v>
      </c>
      <c r="L114" s="108">
        <v>1</v>
      </c>
      <c r="M114" s="105"/>
      <c r="N114" s="108"/>
      <c r="O114" s="114"/>
      <c r="P114" s="108"/>
      <c r="Q114" s="114"/>
      <c r="R114" s="108"/>
      <c r="S114" s="108"/>
      <c r="T114" s="108"/>
      <c r="U114" s="108"/>
      <c r="V114" s="108"/>
      <c r="W114" s="108"/>
      <c r="X114" s="108"/>
      <c r="Y114" s="109">
        <v>4</v>
      </c>
      <c r="Z114" s="112">
        <v>1</v>
      </c>
      <c r="AA114" s="114"/>
      <c r="AB114" s="112"/>
      <c r="AC114" s="112"/>
      <c r="AD114" s="112"/>
      <c r="AE114" s="49"/>
      <c r="AF114" s="48"/>
      <c r="AG114" s="249"/>
      <c r="AH114" s="48"/>
      <c r="AI114" s="49"/>
      <c r="AJ114" s="48"/>
      <c r="AK114" s="49"/>
      <c r="AL114" s="48"/>
      <c r="AM114" s="196">
        <f t="shared" si="6"/>
        <v>7.5</v>
      </c>
      <c r="AN114" s="200">
        <f t="shared" si="7"/>
        <v>2</v>
      </c>
    </row>
    <row r="115" spans="1:40" ht="12.75">
      <c r="A115" s="299">
        <f t="shared" si="8"/>
        <v>108</v>
      </c>
      <c r="B115" s="250"/>
      <c r="C115" s="307" t="s">
        <v>237</v>
      </c>
      <c r="D115" s="61" t="s">
        <v>14</v>
      </c>
      <c r="E115" s="61">
        <v>1516</v>
      </c>
      <c r="F115" s="43" t="s">
        <v>17</v>
      </c>
      <c r="G115" s="109"/>
      <c r="H115" s="116"/>
      <c r="I115" s="55">
        <v>3.5</v>
      </c>
      <c r="J115" s="107">
        <v>1</v>
      </c>
      <c r="K115" s="105">
        <v>4</v>
      </c>
      <c r="L115" s="108">
        <v>1</v>
      </c>
      <c r="M115" s="105"/>
      <c r="N115" s="108"/>
      <c r="O115" s="114"/>
      <c r="P115" s="108"/>
      <c r="Q115" s="114"/>
      <c r="R115" s="108"/>
      <c r="S115" s="108"/>
      <c r="T115" s="108"/>
      <c r="U115" s="108"/>
      <c r="V115" s="108"/>
      <c r="W115" s="108"/>
      <c r="X115" s="108"/>
      <c r="Y115" s="108"/>
      <c r="Z115" s="108"/>
      <c r="AA115" s="114"/>
      <c r="AB115" s="108"/>
      <c r="AC115" s="108"/>
      <c r="AD115" s="108"/>
      <c r="AE115" s="49"/>
      <c r="AF115" s="48"/>
      <c r="AG115" s="249"/>
      <c r="AH115" s="48"/>
      <c r="AI115" s="49"/>
      <c r="AJ115" s="48"/>
      <c r="AK115" s="49"/>
      <c r="AL115" s="48"/>
      <c r="AM115" s="196">
        <f t="shared" si="6"/>
        <v>7.5</v>
      </c>
      <c r="AN115" s="200">
        <f t="shared" si="7"/>
        <v>2</v>
      </c>
    </row>
    <row r="116" spans="1:40" ht="12.75">
      <c r="A116" s="299">
        <f t="shared" si="8"/>
        <v>109</v>
      </c>
      <c r="B116" s="250"/>
      <c r="C116" s="308" t="s">
        <v>353</v>
      </c>
      <c r="D116" s="63" t="s">
        <v>14</v>
      </c>
      <c r="E116" s="63">
        <v>1216</v>
      </c>
      <c r="F116" s="54" t="s">
        <v>73</v>
      </c>
      <c r="G116" s="109"/>
      <c r="H116" s="115"/>
      <c r="I116" s="115"/>
      <c r="J116" s="115"/>
      <c r="K116" s="109"/>
      <c r="L116" s="115"/>
      <c r="M116" s="115"/>
      <c r="N116" s="115"/>
      <c r="O116" s="109">
        <v>3.5</v>
      </c>
      <c r="P116" s="108">
        <v>1</v>
      </c>
      <c r="Q116" s="109"/>
      <c r="R116" s="115"/>
      <c r="S116" s="115"/>
      <c r="T116" s="115"/>
      <c r="U116" s="115"/>
      <c r="V116" s="115"/>
      <c r="W116" s="115"/>
      <c r="X116" s="115"/>
      <c r="Y116" s="115"/>
      <c r="Z116" s="115"/>
      <c r="AA116" s="40">
        <v>4</v>
      </c>
      <c r="AB116" s="52">
        <v>1</v>
      </c>
      <c r="AC116" s="52"/>
      <c r="AD116" s="52"/>
      <c r="AE116" s="49"/>
      <c r="AF116" s="48"/>
      <c r="AG116" s="249"/>
      <c r="AH116" s="48"/>
      <c r="AI116" s="49"/>
      <c r="AJ116" s="48"/>
      <c r="AK116" s="49"/>
      <c r="AL116" s="48"/>
      <c r="AM116" s="196">
        <f t="shared" si="6"/>
        <v>7.5</v>
      </c>
      <c r="AN116" s="200">
        <f t="shared" si="7"/>
        <v>2</v>
      </c>
    </row>
    <row r="117" spans="1:40" ht="12.75">
      <c r="A117" s="299">
        <f t="shared" si="8"/>
        <v>110</v>
      </c>
      <c r="B117" s="37"/>
      <c r="C117" s="308" t="s">
        <v>557</v>
      </c>
      <c r="D117" s="61" t="s">
        <v>14</v>
      </c>
      <c r="E117" s="61">
        <v>1500</v>
      </c>
      <c r="F117" s="43" t="s">
        <v>150</v>
      </c>
      <c r="G117" s="49"/>
      <c r="H117" s="48"/>
      <c r="I117" s="48"/>
      <c r="J117" s="48"/>
      <c r="K117" s="49"/>
      <c r="L117" s="48"/>
      <c r="M117" s="48"/>
      <c r="N117" s="48"/>
      <c r="O117" s="50"/>
      <c r="P117" s="48"/>
      <c r="Q117" s="49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101">
        <v>4</v>
      </c>
      <c r="AF117" s="52">
        <v>1</v>
      </c>
      <c r="AG117" s="249"/>
      <c r="AH117" s="48"/>
      <c r="AI117" s="101">
        <v>3</v>
      </c>
      <c r="AJ117" s="351">
        <v>1</v>
      </c>
      <c r="AK117" s="49"/>
      <c r="AL117" s="48"/>
      <c r="AM117" s="196">
        <f t="shared" si="6"/>
        <v>7</v>
      </c>
      <c r="AN117" s="200">
        <f t="shared" si="7"/>
        <v>2</v>
      </c>
    </row>
    <row r="118" spans="1:40" ht="12.75">
      <c r="A118" s="299">
        <f t="shared" si="8"/>
        <v>111</v>
      </c>
      <c r="B118" s="250"/>
      <c r="C118" s="307" t="s">
        <v>250</v>
      </c>
      <c r="D118" s="61" t="s">
        <v>14</v>
      </c>
      <c r="E118" s="61">
        <v>1175</v>
      </c>
      <c r="F118" s="43" t="s">
        <v>251</v>
      </c>
      <c r="G118" s="109"/>
      <c r="H118" s="116"/>
      <c r="I118" s="116"/>
      <c r="J118" s="116"/>
      <c r="K118" s="105">
        <v>3.5</v>
      </c>
      <c r="L118" s="108">
        <v>1</v>
      </c>
      <c r="M118" s="105"/>
      <c r="N118" s="108"/>
      <c r="O118" s="114"/>
      <c r="P118" s="108"/>
      <c r="Q118" s="114"/>
      <c r="R118" s="108"/>
      <c r="S118" s="108"/>
      <c r="T118" s="108"/>
      <c r="U118" s="108"/>
      <c r="V118" s="108"/>
      <c r="W118" s="109">
        <v>3</v>
      </c>
      <c r="X118" s="112">
        <v>1</v>
      </c>
      <c r="Y118" s="108"/>
      <c r="Z118" s="108"/>
      <c r="AA118" s="114"/>
      <c r="AB118" s="108"/>
      <c r="AC118" s="108"/>
      <c r="AD118" s="108"/>
      <c r="AE118" s="49"/>
      <c r="AF118" s="48"/>
      <c r="AG118" s="249"/>
      <c r="AH118" s="48"/>
      <c r="AI118" s="49"/>
      <c r="AJ118" s="48"/>
      <c r="AK118" s="49"/>
      <c r="AL118" s="48"/>
      <c r="AM118" s="196">
        <f t="shared" si="6"/>
        <v>6.5</v>
      </c>
      <c r="AN118" s="200">
        <f t="shared" si="7"/>
        <v>2</v>
      </c>
    </row>
    <row r="119" spans="1:40" ht="12.75">
      <c r="A119" s="299">
        <f t="shared" si="8"/>
        <v>112</v>
      </c>
      <c r="B119" s="37"/>
      <c r="C119" s="308" t="s">
        <v>562</v>
      </c>
      <c r="D119" s="61" t="s">
        <v>14</v>
      </c>
      <c r="E119" s="61">
        <v>1725</v>
      </c>
      <c r="F119" s="54" t="s">
        <v>159</v>
      </c>
      <c r="G119" s="49"/>
      <c r="H119" s="48"/>
      <c r="I119" s="48"/>
      <c r="J119" s="48"/>
      <c r="K119" s="49"/>
      <c r="L119" s="48"/>
      <c r="M119" s="48"/>
      <c r="N119" s="48"/>
      <c r="O119" s="50"/>
      <c r="P119" s="48"/>
      <c r="Q119" s="49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101">
        <v>3</v>
      </c>
      <c r="AF119" s="52">
        <v>1</v>
      </c>
      <c r="AG119" s="249"/>
      <c r="AH119" s="48"/>
      <c r="AI119" s="49"/>
      <c r="AJ119" s="48"/>
      <c r="AK119" s="40">
        <v>3.5</v>
      </c>
      <c r="AL119" s="351">
        <v>1</v>
      </c>
      <c r="AM119" s="196">
        <f t="shared" si="6"/>
        <v>6.5</v>
      </c>
      <c r="AN119" s="200">
        <f t="shared" si="7"/>
        <v>2</v>
      </c>
    </row>
    <row r="120" spans="1:40" ht="12.75">
      <c r="A120" s="299">
        <f t="shared" si="8"/>
        <v>113</v>
      </c>
      <c r="B120" s="250"/>
      <c r="C120" s="307" t="s">
        <v>597</v>
      </c>
      <c r="D120" s="61" t="s">
        <v>14</v>
      </c>
      <c r="E120" s="61">
        <v>1732</v>
      </c>
      <c r="F120" s="43" t="s">
        <v>598</v>
      </c>
      <c r="G120" s="49"/>
      <c r="H120" s="48"/>
      <c r="I120" s="48"/>
      <c r="J120" s="48"/>
      <c r="K120" s="49"/>
      <c r="L120" s="48"/>
      <c r="M120" s="48"/>
      <c r="N120" s="48"/>
      <c r="O120" s="50"/>
      <c r="P120" s="48"/>
      <c r="Q120" s="49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101">
        <v>3</v>
      </c>
      <c r="AF120" s="52">
        <v>1</v>
      </c>
      <c r="AG120" s="287">
        <v>3.5</v>
      </c>
      <c r="AH120" s="52">
        <v>1</v>
      </c>
      <c r="AI120" s="50"/>
      <c r="AJ120" s="52"/>
      <c r="AK120" s="50"/>
      <c r="AL120" s="52"/>
      <c r="AM120" s="196">
        <f t="shared" si="6"/>
        <v>6.5</v>
      </c>
      <c r="AN120" s="200">
        <f t="shared" si="7"/>
        <v>2</v>
      </c>
    </row>
    <row r="121" spans="1:40" ht="12.75">
      <c r="A121" s="299">
        <f t="shared" si="8"/>
        <v>114</v>
      </c>
      <c r="B121" s="250"/>
      <c r="C121" s="307" t="s">
        <v>313</v>
      </c>
      <c r="D121" s="61" t="s">
        <v>14</v>
      </c>
      <c r="E121" s="61">
        <v>1699</v>
      </c>
      <c r="F121" s="43" t="s">
        <v>53</v>
      </c>
      <c r="G121" s="109"/>
      <c r="H121" s="115"/>
      <c r="I121" s="115"/>
      <c r="J121" s="115"/>
      <c r="K121" s="109"/>
      <c r="L121" s="115"/>
      <c r="M121" s="109">
        <v>2.5</v>
      </c>
      <c r="N121" s="108">
        <v>1</v>
      </c>
      <c r="O121" s="114"/>
      <c r="P121" s="108"/>
      <c r="Q121" s="114"/>
      <c r="R121" s="108"/>
      <c r="S121" s="108"/>
      <c r="T121" s="108"/>
      <c r="U121" s="108"/>
      <c r="V121" s="108"/>
      <c r="W121" s="108"/>
      <c r="X121" s="108"/>
      <c r="Y121" s="108"/>
      <c r="Z121" s="108"/>
      <c r="AA121" s="114"/>
      <c r="AB121" s="108"/>
      <c r="AC121" s="40">
        <v>4</v>
      </c>
      <c r="AD121" s="52">
        <v>1</v>
      </c>
      <c r="AE121" s="49"/>
      <c r="AF121" s="48"/>
      <c r="AG121" s="249"/>
      <c r="AH121" s="48"/>
      <c r="AI121" s="49"/>
      <c r="AJ121" s="48"/>
      <c r="AK121" s="49"/>
      <c r="AL121" s="48"/>
      <c r="AM121" s="196">
        <f t="shared" si="6"/>
        <v>6.5</v>
      </c>
      <c r="AN121" s="200">
        <f t="shared" si="7"/>
        <v>2</v>
      </c>
    </row>
    <row r="122" spans="1:40" ht="12.75">
      <c r="A122" s="299">
        <f t="shared" si="8"/>
        <v>115</v>
      </c>
      <c r="B122" s="250"/>
      <c r="C122" s="307" t="s">
        <v>502</v>
      </c>
      <c r="D122" s="61" t="s">
        <v>14</v>
      </c>
      <c r="E122" s="61">
        <v>1053</v>
      </c>
      <c r="F122" s="43" t="s">
        <v>414</v>
      </c>
      <c r="G122" s="49"/>
      <c r="H122" s="48"/>
      <c r="I122" s="48"/>
      <c r="J122" s="48"/>
      <c r="K122" s="49"/>
      <c r="L122" s="48"/>
      <c r="M122" s="48"/>
      <c r="N122" s="48"/>
      <c r="O122" s="50"/>
      <c r="P122" s="48"/>
      <c r="Q122" s="49"/>
      <c r="R122" s="48"/>
      <c r="S122" s="48"/>
      <c r="T122" s="48"/>
      <c r="U122" s="48"/>
      <c r="V122" s="48"/>
      <c r="W122" s="48"/>
      <c r="X122" s="48"/>
      <c r="Y122" s="48"/>
      <c r="Z122" s="48"/>
      <c r="AA122" s="40">
        <v>3.5</v>
      </c>
      <c r="AB122" s="52">
        <v>1</v>
      </c>
      <c r="AC122" s="52"/>
      <c r="AD122" s="52"/>
      <c r="AE122" s="101">
        <v>2</v>
      </c>
      <c r="AF122" s="52">
        <v>1</v>
      </c>
      <c r="AG122" s="249"/>
      <c r="AH122" s="48"/>
      <c r="AI122" s="49"/>
      <c r="AJ122" s="48"/>
      <c r="AK122" s="49"/>
      <c r="AL122" s="48"/>
      <c r="AM122" s="196">
        <f t="shared" si="6"/>
        <v>5.5</v>
      </c>
      <c r="AN122" s="200">
        <f t="shared" si="7"/>
        <v>2</v>
      </c>
    </row>
    <row r="123" spans="1:40" ht="12.75">
      <c r="A123" s="299">
        <f t="shared" si="8"/>
        <v>116</v>
      </c>
      <c r="B123" s="250"/>
      <c r="C123" s="308" t="s">
        <v>387</v>
      </c>
      <c r="D123" s="63" t="s">
        <v>14</v>
      </c>
      <c r="E123" s="63">
        <v>1500</v>
      </c>
      <c r="F123" s="54" t="s">
        <v>78</v>
      </c>
      <c r="G123" s="109"/>
      <c r="H123" s="115"/>
      <c r="I123" s="115"/>
      <c r="J123" s="115"/>
      <c r="K123" s="109"/>
      <c r="L123" s="115"/>
      <c r="M123" s="115"/>
      <c r="N123" s="115"/>
      <c r="O123" s="109"/>
      <c r="P123" s="115"/>
      <c r="Q123" s="101">
        <v>3</v>
      </c>
      <c r="R123" s="108">
        <v>1</v>
      </c>
      <c r="S123" s="108"/>
      <c r="T123" s="108"/>
      <c r="U123" s="109">
        <v>2</v>
      </c>
      <c r="V123" s="112">
        <v>1</v>
      </c>
      <c r="W123" s="108"/>
      <c r="X123" s="108"/>
      <c r="Y123" s="108"/>
      <c r="Z123" s="108"/>
      <c r="AA123" s="114"/>
      <c r="AB123" s="108"/>
      <c r="AC123" s="108"/>
      <c r="AD123" s="108"/>
      <c r="AE123" s="49"/>
      <c r="AF123" s="48"/>
      <c r="AG123" s="249"/>
      <c r="AH123" s="48"/>
      <c r="AI123" s="49"/>
      <c r="AJ123" s="48"/>
      <c r="AK123" s="49"/>
      <c r="AL123" s="48"/>
      <c r="AM123" s="196">
        <f t="shared" si="6"/>
        <v>5</v>
      </c>
      <c r="AN123" s="200">
        <f t="shared" si="7"/>
        <v>2</v>
      </c>
    </row>
    <row r="124" spans="1:40" ht="12.75">
      <c r="A124" s="299">
        <f t="shared" si="8"/>
        <v>117</v>
      </c>
      <c r="B124" s="250"/>
      <c r="C124" s="307" t="s">
        <v>473</v>
      </c>
      <c r="D124" s="61" t="s">
        <v>14</v>
      </c>
      <c r="E124" s="61">
        <v>1472</v>
      </c>
      <c r="F124" s="54" t="s">
        <v>323</v>
      </c>
      <c r="G124" s="49"/>
      <c r="H124" s="48"/>
      <c r="I124" s="48"/>
      <c r="J124" s="48"/>
      <c r="K124" s="49"/>
      <c r="L124" s="48"/>
      <c r="M124" s="48"/>
      <c r="N124" s="48"/>
      <c r="O124" s="50"/>
      <c r="P124" s="48"/>
      <c r="Q124" s="49"/>
      <c r="R124" s="48"/>
      <c r="S124" s="48"/>
      <c r="T124" s="48"/>
      <c r="U124" s="48"/>
      <c r="V124" s="48"/>
      <c r="W124" s="48"/>
      <c r="X124" s="48"/>
      <c r="Y124" s="109">
        <v>3</v>
      </c>
      <c r="Z124" s="112">
        <v>1</v>
      </c>
      <c r="AA124" s="114"/>
      <c r="AB124" s="112"/>
      <c r="AC124" s="112"/>
      <c r="AD124" s="112"/>
      <c r="AE124" s="101">
        <v>2</v>
      </c>
      <c r="AF124" s="52">
        <v>1</v>
      </c>
      <c r="AG124" s="249"/>
      <c r="AH124" s="48"/>
      <c r="AI124" s="49"/>
      <c r="AJ124" s="48"/>
      <c r="AK124" s="49"/>
      <c r="AL124" s="48"/>
      <c r="AM124" s="196">
        <f t="shared" si="6"/>
        <v>5</v>
      </c>
      <c r="AN124" s="200">
        <f t="shared" si="7"/>
        <v>2</v>
      </c>
    </row>
    <row r="125" spans="1:40" ht="12.75">
      <c r="A125" s="299">
        <f t="shared" si="8"/>
        <v>118</v>
      </c>
      <c r="B125" s="250"/>
      <c r="C125" s="307" t="s">
        <v>85</v>
      </c>
      <c r="D125" s="61" t="s">
        <v>14</v>
      </c>
      <c r="E125" s="61">
        <v>1096</v>
      </c>
      <c r="F125" s="43" t="s">
        <v>86</v>
      </c>
      <c r="G125" s="105">
        <v>3</v>
      </c>
      <c r="H125" s="106">
        <v>1</v>
      </c>
      <c r="I125" s="115"/>
      <c r="J125" s="115"/>
      <c r="K125" s="109"/>
      <c r="L125" s="115"/>
      <c r="M125" s="109"/>
      <c r="N125" s="115"/>
      <c r="O125" s="109"/>
      <c r="P125" s="115"/>
      <c r="Q125" s="109"/>
      <c r="R125" s="115"/>
      <c r="S125" s="115"/>
      <c r="T125" s="115"/>
      <c r="U125" s="115"/>
      <c r="V125" s="115"/>
      <c r="W125" s="115"/>
      <c r="X125" s="115"/>
      <c r="Y125" s="115"/>
      <c r="Z125" s="115"/>
      <c r="AA125" s="109"/>
      <c r="AB125" s="115"/>
      <c r="AC125" s="115"/>
      <c r="AD125" s="115"/>
      <c r="AE125" s="101">
        <v>2</v>
      </c>
      <c r="AF125" s="52">
        <v>1</v>
      </c>
      <c r="AG125" s="249"/>
      <c r="AH125" s="48"/>
      <c r="AI125" s="49"/>
      <c r="AJ125" s="48"/>
      <c r="AK125" s="49"/>
      <c r="AL125" s="48"/>
      <c r="AM125" s="196">
        <f t="shared" si="6"/>
        <v>5</v>
      </c>
      <c r="AN125" s="200">
        <f t="shared" si="7"/>
        <v>2</v>
      </c>
    </row>
    <row r="126" spans="1:40" ht="12.75">
      <c r="A126" s="299">
        <f t="shared" si="8"/>
        <v>119</v>
      </c>
      <c r="B126" s="37"/>
      <c r="C126" s="308" t="s">
        <v>357</v>
      </c>
      <c r="D126" s="63" t="s">
        <v>14</v>
      </c>
      <c r="E126" s="63">
        <v>1139</v>
      </c>
      <c r="F126" s="54" t="s">
        <v>20</v>
      </c>
      <c r="G126" s="109"/>
      <c r="H126" s="115"/>
      <c r="I126" s="115"/>
      <c r="J126" s="115"/>
      <c r="K126" s="109"/>
      <c r="L126" s="115"/>
      <c r="M126" s="115"/>
      <c r="N126" s="115"/>
      <c r="O126" s="109">
        <v>3</v>
      </c>
      <c r="P126" s="108">
        <v>1</v>
      </c>
      <c r="Q126" s="109"/>
      <c r="R126" s="115"/>
      <c r="S126" s="115"/>
      <c r="T126" s="115"/>
      <c r="U126" s="115"/>
      <c r="V126" s="115"/>
      <c r="W126" s="115"/>
      <c r="X126" s="115"/>
      <c r="Y126" s="115"/>
      <c r="Z126" s="115"/>
      <c r="AA126" s="109"/>
      <c r="AB126" s="115"/>
      <c r="AC126" s="115"/>
      <c r="AD126" s="115"/>
      <c r="AE126" s="101">
        <v>2</v>
      </c>
      <c r="AF126" s="52">
        <v>1</v>
      </c>
      <c r="AG126" s="249"/>
      <c r="AH126" s="48"/>
      <c r="AI126" s="49"/>
      <c r="AJ126" s="48"/>
      <c r="AK126" s="49"/>
      <c r="AL126" s="48"/>
      <c r="AM126" s="196">
        <f t="shared" si="6"/>
        <v>5</v>
      </c>
      <c r="AN126" s="200">
        <f t="shared" si="7"/>
        <v>2</v>
      </c>
    </row>
    <row r="127" spans="1:40" ht="12.75">
      <c r="A127" s="299">
        <f t="shared" si="8"/>
        <v>120</v>
      </c>
      <c r="B127" s="37"/>
      <c r="C127" s="307" t="s">
        <v>82</v>
      </c>
      <c r="D127" s="61" t="s">
        <v>14</v>
      </c>
      <c r="E127" s="61">
        <v>0</v>
      </c>
      <c r="F127" s="43" t="s">
        <v>73</v>
      </c>
      <c r="G127" s="105">
        <v>3</v>
      </c>
      <c r="H127" s="106">
        <v>1</v>
      </c>
      <c r="I127" s="115"/>
      <c r="J127" s="115"/>
      <c r="K127" s="109"/>
      <c r="L127" s="115"/>
      <c r="M127" s="109"/>
      <c r="N127" s="115"/>
      <c r="O127" s="109"/>
      <c r="P127" s="115"/>
      <c r="Q127" s="109"/>
      <c r="R127" s="115"/>
      <c r="S127" s="115"/>
      <c r="T127" s="115"/>
      <c r="U127" s="115"/>
      <c r="V127" s="115"/>
      <c r="W127" s="115"/>
      <c r="X127" s="115"/>
      <c r="Y127" s="115"/>
      <c r="Z127" s="115"/>
      <c r="AA127" s="40">
        <v>2</v>
      </c>
      <c r="AB127" s="52">
        <v>1</v>
      </c>
      <c r="AC127" s="52"/>
      <c r="AD127" s="52"/>
      <c r="AE127" s="49"/>
      <c r="AF127" s="48"/>
      <c r="AG127" s="249"/>
      <c r="AH127" s="48"/>
      <c r="AI127" s="49"/>
      <c r="AJ127" s="48"/>
      <c r="AK127" s="49"/>
      <c r="AL127" s="48"/>
      <c r="AM127" s="196">
        <f t="shared" si="6"/>
        <v>5</v>
      </c>
      <c r="AN127" s="200">
        <f t="shared" si="7"/>
        <v>2</v>
      </c>
    </row>
    <row r="128" spans="1:40" ht="12.75">
      <c r="A128" s="299">
        <f t="shared" si="8"/>
        <v>121</v>
      </c>
      <c r="B128" s="37"/>
      <c r="C128" s="308" t="s">
        <v>395</v>
      </c>
      <c r="D128" s="61" t="s">
        <v>14</v>
      </c>
      <c r="E128" s="61">
        <v>1200</v>
      </c>
      <c r="F128" s="43" t="s">
        <v>73</v>
      </c>
      <c r="G128" s="105">
        <v>3</v>
      </c>
      <c r="H128" s="106">
        <v>1</v>
      </c>
      <c r="I128" s="115"/>
      <c r="J128" s="115"/>
      <c r="K128" s="109"/>
      <c r="L128" s="115"/>
      <c r="M128" s="109"/>
      <c r="N128" s="115"/>
      <c r="O128" s="109"/>
      <c r="P128" s="115"/>
      <c r="Q128" s="101">
        <v>2</v>
      </c>
      <c r="R128" s="108">
        <v>1</v>
      </c>
      <c r="S128" s="108"/>
      <c r="T128" s="108"/>
      <c r="U128" s="108"/>
      <c r="V128" s="108"/>
      <c r="W128" s="108"/>
      <c r="X128" s="108"/>
      <c r="Y128" s="108"/>
      <c r="Z128" s="108"/>
      <c r="AA128" s="114"/>
      <c r="AB128" s="108"/>
      <c r="AC128" s="108"/>
      <c r="AD128" s="108"/>
      <c r="AE128" s="49"/>
      <c r="AF128" s="48"/>
      <c r="AG128" s="249"/>
      <c r="AH128" s="48"/>
      <c r="AI128" s="49"/>
      <c r="AJ128" s="48"/>
      <c r="AK128" s="49"/>
      <c r="AL128" s="48"/>
      <c r="AM128" s="196">
        <f t="shared" si="6"/>
        <v>5</v>
      </c>
      <c r="AN128" s="200">
        <f t="shared" si="7"/>
        <v>2</v>
      </c>
    </row>
    <row r="129" spans="1:40" ht="12.75">
      <c r="A129" s="299">
        <f t="shared" si="8"/>
        <v>122</v>
      </c>
      <c r="B129" s="37"/>
      <c r="C129" s="307" t="s">
        <v>83</v>
      </c>
      <c r="D129" s="61" t="s">
        <v>14</v>
      </c>
      <c r="E129" s="61">
        <v>1050</v>
      </c>
      <c r="F129" s="43" t="s">
        <v>73</v>
      </c>
      <c r="G129" s="105">
        <v>3</v>
      </c>
      <c r="H129" s="106">
        <v>1</v>
      </c>
      <c r="I129" s="115"/>
      <c r="J129" s="115"/>
      <c r="K129" s="109"/>
      <c r="L129" s="115"/>
      <c r="M129" s="109"/>
      <c r="N129" s="115"/>
      <c r="O129" s="109"/>
      <c r="P129" s="115"/>
      <c r="Q129" s="101">
        <v>2</v>
      </c>
      <c r="R129" s="108">
        <v>1</v>
      </c>
      <c r="S129" s="108"/>
      <c r="T129" s="108"/>
      <c r="U129" s="108"/>
      <c r="V129" s="108"/>
      <c r="W129" s="108"/>
      <c r="X129" s="108"/>
      <c r="Y129" s="108"/>
      <c r="Z129" s="108"/>
      <c r="AA129" s="114"/>
      <c r="AB129" s="108"/>
      <c r="AC129" s="108"/>
      <c r="AD129" s="108"/>
      <c r="AE129" s="49"/>
      <c r="AF129" s="48"/>
      <c r="AG129" s="249"/>
      <c r="AH129" s="48"/>
      <c r="AI129" s="49"/>
      <c r="AJ129" s="48"/>
      <c r="AK129" s="49"/>
      <c r="AL129" s="48"/>
      <c r="AM129" s="196">
        <f t="shared" si="6"/>
        <v>5</v>
      </c>
      <c r="AN129" s="200">
        <f t="shared" si="7"/>
        <v>2</v>
      </c>
    </row>
    <row r="130" spans="1:40" ht="12.75">
      <c r="A130" s="299">
        <f t="shared" si="8"/>
        <v>123</v>
      </c>
      <c r="B130" s="37"/>
      <c r="C130" s="307" t="s">
        <v>529</v>
      </c>
      <c r="D130" s="61" t="s">
        <v>14</v>
      </c>
      <c r="E130" s="61">
        <v>1134</v>
      </c>
      <c r="F130" s="43" t="s">
        <v>393</v>
      </c>
      <c r="G130" s="49"/>
      <c r="H130" s="48"/>
      <c r="I130" s="48"/>
      <c r="J130" s="48"/>
      <c r="K130" s="49"/>
      <c r="L130" s="48"/>
      <c r="M130" s="48"/>
      <c r="N130" s="48"/>
      <c r="O130" s="50"/>
      <c r="P130" s="48"/>
      <c r="Q130" s="49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0">
        <v>3</v>
      </c>
      <c r="AD130" s="52">
        <v>1</v>
      </c>
      <c r="AE130" s="49"/>
      <c r="AF130" s="48"/>
      <c r="AG130" s="287">
        <v>2</v>
      </c>
      <c r="AH130" s="52">
        <v>1</v>
      </c>
      <c r="AI130" s="50"/>
      <c r="AJ130" s="52"/>
      <c r="AK130" s="50"/>
      <c r="AL130" s="52"/>
      <c r="AM130" s="196">
        <f t="shared" si="6"/>
        <v>5</v>
      </c>
      <c r="AN130" s="200">
        <f t="shared" si="7"/>
        <v>2</v>
      </c>
    </row>
    <row r="131" spans="1:40" ht="12.75">
      <c r="A131" s="299">
        <f t="shared" si="8"/>
        <v>124</v>
      </c>
      <c r="B131" s="37"/>
      <c r="C131" s="306" t="s">
        <v>362</v>
      </c>
      <c r="D131" s="128" t="s">
        <v>14</v>
      </c>
      <c r="E131" s="128">
        <v>1446</v>
      </c>
      <c r="F131" s="253" t="s">
        <v>20</v>
      </c>
      <c r="G131" s="109"/>
      <c r="H131" s="115"/>
      <c r="I131" s="115"/>
      <c r="J131" s="115"/>
      <c r="K131" s="109"/>
      <c r="L131" s="115"/>
      <c r="M131" s="115"/>
      <c r="N131" s="115"/>
      <c r="O131" s="109">
        <v>2.5</v>
      </c>
      <c r="P131" s="108">
        <v>1</v>
      </c>
      <c r="Q131" s="109"/>
      <c r="R131" s="115"/>
      <c r="S131" s="115"/>
      <c r="T131" s="115"/>
      <c r="U131" s="115"/>
      <c r="V131" s="115"/>
      <c r="W131" s="115"/>
      <c r="X131" s="115"/>
      <c r="Y131" s="109">
        <v>2</v>
      </c>
      <c r="Z131" s="112">
        <v>1</v>
      </c>
      <c r="AA131" s="114"/>
      <c r="AB131" s="112"/>
      <c r="AC131" s="112"/>
      <c r="AD131" s="112"/>
      <c r="AE131" s="49"/>
      <c r="AF131" s="48"/>
      <c r="AG131" s="249"/>
      <c r="AH131" s="48"/>
      <c r="AI131" s="49"/>
      <c r="AJ131" s="48"/>
      <c r="AK131" s="49"/>
      <c r="AL131" s="48"/>
      <c r="AM131" s="196">
        <f t="shared" si="6"/>
        <v>4.5</v>
      </c>
      <c r="AN131" s="200">
        <f t="shared" si="7"/>
        <v>2</v>
      </c>
    </row>
    <row r="132" spans="1:40" ht="12.75">
      <c r="A132" s="299">
        <f t="shared" si="8"/>
        <v>125</v>
      </c>
      <c r="B132" s="37"/>
      <c r="C132" s="305" t="s">
        <v>91</v>
      </c>
      <c r="D132" s="37" t="s">
        <v>14</v>
      </c>
      <c r="E132" s="37">
        <v>1100</v>
      </c>
      <c r="F132" s="252" t="s">
        <v>86</v>
      </c>
      <c r="G132" s="105">
        <v>2.5</v>
      </c>
      <c r="H132" s="106">
        <v>1</v>
      </c>
      <c r="I132" s="115"/>
      <c r="J132" s="115"/>
      <c r="K132" s="109"/>
      <c r="L132" s="115"/>
      <c r="M132" s="109"/>
      <c r="N132" s="115"/>
      <c r="O132" s="109"/>
      <c r="P132" s="115"/>
      <c r="Q132" s="109"/>
      <c r="R132" s="115"/>
      <c r="S132" s="115"/>
      <c r="T132" s="115"/>
      <c r="U132" s="115"/>
      <c r="V132" s="115"/>
      <c r="W132" s="115"/>
      <c r="X132" s="115"/>
      <c r="Y132" s="115"/>
      <c r="Z132" s="115"/>
      <c r="AA132" s="109"/>
      <c r="AB132" s="115"/>
      <c r="AC132" s="115"/>
      <c r="AD132" s="115"/>
      <c r="AE132" s="101">
        <v>2</v>
      </c>
      <c r="AF132" s="52">
        <v>1</v>
      </c>
      <c r="AG132" s="249"/>
      <c r="AH132" s="48"/>
      <c r="AI132" s="49"/>
      <c r="AJ132" s="48"/>
      <c r="AK132" s="49"/>
      <c r="AL132" s="48"/>
      <c r="AM132" s="196">
        <f t="shared" si="6"/>
        <v>4.5</v>
      </c>
      <c r="AN132" s="200">
        <f t="shared" si="7"/>
        <v>2</v>
      </c>
    </row>
    <row r="133" spans="1:40" ht="12.75">
      <c r="A133" s="299">
        <f t="shared" si="8"/>
        <v>126</v>
      </c>
      <c r="B133" s="37"/>
      <c r="C133" s="305" t="s">
        <v>421</v>
      </c>
      <c r="D133" s="128" t="s">
        <v>14</v>
      </c>
      <c r="E133" s="37">
        <v>1150</v>
      </c>
      <c r="F133" s="253" t="s">
        <v>78</v>
      </c>
      <c r="G133" s="109"/>
      <c r="H133" s="115"/>
      <c r="I133" s="115"/>
      <c r="J133" s="115"/>
      <c r="K133" s="109"/>
      <c r="L133" s="115"/>
      <c r="M133" s="115"/>
      <c r="N133" s="115"/>
      <c r="O133" s="109"/>
      <c r="P133" s="115"/>
      <c r="Q133" s="101">
        <v>2</v>
      </c>
      <c r="R133" s="108">
        <v>1</v>
      </c>
      <c r="S133" s="108"/>
      <c r="T133" s="108"/>
      <c r="U133" s="109">
        <v>2</v>
      </c>
      <c r="V133" s="112">
        <v>1</v>
      </c>
      <c r="W133" s="108"/>
      <c r="X133" s="108"/>
      <c r="Y133" s="108"/>
      <c r="Z133" s="108"/>
      <c r="AA133" s="114"/>
      <c r="AB133" s="108"/>
      <c r="AC133" s="108"/>
      <c r="AD133" s="108"/>
      <c r="AE133" s="49"/>
      <c r="AF133" s="48"/>
      <c r="AG133" s="249"/>
      <c r="AH133" s="48"/>
      <c r="AI133" s="49"/>
      <c r="AJ133" s="48"/>
      <c r="AK133" s="49"/>
      <c r="AL133" s="48"/>
      <c r="AM133" s="196">
        <f t="shared" si="6"/>
        <v>4</v>
      </c>
      <c r="AN133" s="200">
        <f t="shared" si="7"/>
        <v>2</v>
      </c>
    </row>
    <row r="134" spans="1:40" ht="12.75">
      <c r="A134" s="299">
        <f t="shared" si="8"/>
        <v>127</v>
      </c>
      <c r="B134" s="250"/>
      <c r="C134" s="306" t="s">
        <v>367</v>
      </c>
      <c r="D134" s="37" t="s">
        <v>14</v>
      </c>
      <c r="E134" s="37">
        <v>1100</v>
      </c>
      <c r="F134" s="252" t="s">
        <v>20</v>
      </c>
      <c r="G134" s="105">
        <v>2</v>
      </c>
      <c r="H134" s="106">
        <v>1</v>
      </c>
      <c r="I134" s="115"/>
      <c r="J134" s="115"/>
      <c r="K134" s="109"/>
      <c r="L134" s="115"/>
      <c r="M134" s="109"/>
      <c r="N134" s="115"/>
      <c r="O134" s="109">
        <v>2</v>
      </c>
      <c r="P134" s="108">
        <v>1</v>
      </c>
      <c r="Q134" s="109"/>
      <c r="R134" s="115"/>
      <c r="S134" s="115"/>
      <c r="T134" s="115"/>
      <c r="U134" s="115"/>
      <c r="V134" s="115"/>
      <c r="W134" s="115"/>
      <c r="X134" s="115"/>
      <c r="Y134" s="115"/>
      <c r="Z134" s="115"/>
      <c r="AA134" s="109"/>
      <c r="AB134" s="115"/>
      <c r="AC134" s="115"/>
      <c r="AD134" s="115"/>
      <c r="AE134" s="49"/>
      <c r="AF134" s="48"/>
      <c r="AG134" s="249"/>
      <c r="AH134" s="48"/>
      <c r="AI134" s="49"/>
      <c r="AJ134" s="48"/>
      <c r="AK134" s="49"/>
      <c r="AL134" s="48"/>
      <c r="AM134" s="196">
        <f t="shared" si="6"/>
        <v>4</v>
      </c>
      <c r="AN134" s="200">
        <f t="shared" si="7"/>
        <v>2</v>
      </c>
    </row>
    <row r="135" spans="1:40" ht="12.75">
      <c r="A135" s="299">
        <f t="shared" si="8"/>
        <v>128</v>
      </c>
      <c r="B135" s="37"/>
      <c r="C135" s="306" t="s">
        <v>358</v>
      </c>
      <c r="D135" s="128" t="s">
        <v>14</v>
      </c>
      <c r="E135" s="128">
        <v>1120</v>
      </c>
      <c r="F135" s="253" t="s">
        <v>20</v>
      </c>
      <c r="G135" s="109"/>
      <c r="H135" s="115"/>
      <c r="I135" s="115"/>
      <c r="J135" s="115"/>
      <c r="K135" s="109"/>
      <c r="L135" s="115"/>
      <c r="M135" s="115"/>
      <c r="N135" s="115"/>
      <c r="O135" s="109">
        <v>3</v>
      </c>
      <c r="P135" s="108">
        <v>1</v>
      </c>
      <c r="Q135" s="109"/>
      <c r="R135" s="115"/>
      <c r="S135" s="115"/>
      <c r="T135" s="115"/>
      <c r="U135" s="115"/>
      <c r="V135" s="115"/>
      <c r="W135" s="115"/>
      <c r="X135" s="115"/>
      <c r="Y135" s="115"/>
      <c r="Z135" s="115"/>
      <c r="AA135" s="109"/>
      <c r="AB135" s="115"/>
      <c r="AC135" s="115"/>
      <c r="AD135" s="115"/>
      <c r="AE135" s="101">
        <v>1</v>
      </c>
      <c r="AF135" s="52">
        <v>1</v>
      </c>
      <c r="AG135" s="249"/>
      <c r="AH135" s="48"/>
      <c r="AI135" s="49"/>
      <c r="AJ135" s="48"/>
      <c r="AK135" s="49"/>
      <c r="AL135" s="48"/>
      <c r="AM135" s="196">
        <f t="shared" si="6"/>
        <v>4</v>
      </c>
      <c r="AN135" s="200">
        <f t="shared" si="7"/>
        <v>2</v>
      </c>
    </row>
    <row r="136" spans="1:40" ht="12.75">
      <c r="A136" s="299">
        <f t="shared" si="8"/>
        <v>129</v>
      </c>
      <c r="B136" s="37" t="s">
        <v>488</v>
      </c>
      <c r="C136" s="305" t="s">
        <v>533</v>
      </c>
      <c r="D136" s="37" t="s">
        <v>14</v>
      </c>
      <c r="E136" s="37">
        <v>1149</v>
      </c>
      <c r="F136" s="252" t="s">
        <v>393</v>
      </c>
      <c r="G136" s="49"/>
      <c r="H136" s="48"/>
      <c r="I136" s="48"/>
      <c r="J136" s="48"/>
      <c r="K136" s="49"/>
      <c r="L136" s="48"/>
      <c r="M136" s="48"/>
      <c r="N136" s="48"/>
      <c r="O136" s="50"/>
      <c r="P136" s="48"/>
      <c r="Q136" s="49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0">
        <v>1</v>
      </c>
      <c r="AD136" s="52">
        <v>1</v>
      </c>
      <c r="AE136" s="49"/>
      <c r="AF136" s="48"/>
      <c r="AG136" s="287">
        <v>3</v>
      </c>
      <c r="AH136" s="52">
        <v>1</v>
      </c>
      <c r="AI136" s="50"/>
      <c r="AJ136" s="52"/>
      <c r="AK136" s="50"/>
      <c r="AL136" s="52"/>
      <c r="AM136" s="196">
        <f aca="true" t="shared" si="9" ref="AM136:AM199">G136+I136+K136+M136+O136+Q136+S136+U136+W136+Y136+AA136+AC136+AE136+AG136+AI136+AK136</f>
        <v>4</v>
      </c>
      <c r="AN136" s="200">
        <f aca="true" t="shared" si="10" ref="AN136:AN199">H136+J136+L136+N136+P136+R136+T136+V136+X136+Z136+AB136+AD136+AF136+AH136+AJ136+AL136</f>
        <v>2</v>
      </c>
    </row>
    <row r="137" spans="1:40" ht="12.75">
      <c r="A137" s="299">
        <f t="shared" si="8"/>
        <v>130</v>
      </c>
      <c r="B137" s="250"/>
      <c r="C137" s="306" t="s">
        <v>570</v>
      </c>
      <c r="D137" s="128" t="s">
        <v>14</v>
      </c>
      <c r="E137" s="37">
        <v>1455</v>
      </c>
      <c r="F137" s="253" t="s">
        <v>414</v>
      </c>
      <c r="G137" s="49"/>
      <c r="H137" s="48"/>
      <c r="I137" s="48"/>
      <c r="J137" s="48"/>
      <c r="K137" s="49"/>
      <c r="L137" s="48"/>
      <c r="M137" s="48"/>
      <c r="N137" s="48"/>
      <c r="O137" s="50"/>
      <c r="P137" s="48"/>
      <c r="Q137" s="49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101">
        <v>2</v>
      </c>
      <c r="AF137" s="52">
        <v>1</v>
      </c>
      <c r="AG137" s="287">
        <v>2</v>
      </c>
      <c r="AH137" s="52">
        <v>1</v>
      </c>
      <c r="AI137" s="50"/>
      <c r="AJ137" s="52"/>
      <c r="AK137" s="50"/>
      <c r="AL137" s="52"/>
      <c r="AM137" s="196">
        <f t="shared" si="9"/>
        <v>4</v>
      </c>
      <c r="AN137" s="200">
        <f t="shared" si="10"/>
        <v>2</v>
      </c>
    </row>
    <row r="138" spans="1:40" ht="12.75">
      <c r="A138" s="299">
        <f t="shared" si="8"/>
        <v>131</v>
      </c>
      <c r="B138" s="250"/>
      <c r="C138" s="305" t="s">
        <v>320</v>
      </c>
      <c r="D138" s="37" t="s">
        <v>14</v>
      </c>
      <c r="E138" s="37">
        <v>1534</v>
      </c>
      <c r="F138" s="252" t="s">
        <v>86</v>
      </c>
      <c r="G138" s="109"/>
      <c r="H138" s="115"/>
      <c r="I138" s="115"/>
      <c r="J138" s="115"/>
      <c r="K138" s="109"/>
      <c r="L138" s="115"/>
      <c r="M138" s="109">
        <v>0</v>
      </c>
      <c r="N138" s="108">
        <v>1</v>
      </c>
      <c r="O138" s="114"/>
      <c r="P138" s="108"/>
      <c r="Q138" s="114"/>
      <c r="R138" s="108"/>
      <c r="S138" s="108"/>
      <c r="T138" s="108"/>
      <c r="U138" s="108"/>
      <c r="V138" s="108"/>
      <c r="W138" s="108"/>
      <c r="X138" s="108"/>
      <c r="Y138" s="108"/>
      <c r="Z138" s="108"/>
      <c r="AA138" s="114"/>
      <c r="AB138" s="108"/>
      <c r="AC138" s="108"/>
      <c r="AD138" s="108"/>
      <c r="AE138" s="101">
        <v>3</v>
      </c>
      <c r="AF138" s="52">
        <v>1</v>
      </c>
      <c r="AG138" s="249"/>
      <c r="AH138" s="48"/>
      <c r="AI138" s="49"/>
      <c r="AJ138" s="48"/>
      <c r="AK138" s="49"/>
      <c r="AL138" s="48"/>
      <c r="AM138" s="196">
        <f t="shared" si="9"/>
        <v>3</v>
      </c>
      <c r="AN138" s="200">
        <f t="shared" si="10"/>
        <v>2</v>
      </c>
    </row>
    <row r="139" spans="1:40" ht="12.75">
      <c r="A139" s="299">
        <f t="shared" si="8"/>
        <v>132</v>
      </c>
      <c r="B139" s="37"/>
      <c r="C139" s="306" t="s">
        <v>197</v>
      </c>
      <c r="D139" s="128" t="s">
        <v>14</v>
      </c>
      <c r="E139" s="128">
        <v>1150</v>
      </c>
      <c r="F139" s="253" t="s">
        <v>198</v>
      </c>
      <c r="G139" s="109"/>
      <c r="H139" s="115"/>
      <c r="I139" s="55">
        <v>2</v>
      </c>
      <c r="J139" s="107">
        <v>1</v>
      </c>
      <c r="K139" s="109"/>
      <c r="L139" s="115"/>
      <c r="M139" s="109"/>
      <c r="N139" s="115"/>
      <c r="O139" s="109"/>
      <c r="P139" s="115"/>
      <c r="Q139" s="101">
        <v>0</v>
      </c>
      <c r="R139" s="108">
        <v>1</v>
      </c>
      <c r="S139" s="108"/>
      <c r="T139" s="108"/>
      <c r="U139" s="108"/>
      <c r="V139" s="108"/>
      <c r="W139" s="108"/>
      <c r="X139" s="108"/>
      <c r="Y139" s="108"/>
      <c r="Z139" s="108"/>
      <c r="AA139" s="114"/>
      <c r="AB139" s="108"/>
      <c r="AC139" s="108"/>
      <c r="AD139" s="108"/>
      <c r="AE139" s="49"/>
      <c r="AF139" s="48"/>
      <c r="AG139" s="249"/>
      <c r="AH139" s="48"/>
      <c r="AI139" s="49"/>
      <c r="AJ139" s="48"/>
      <c r="AK139" s="49"/>
      <c r="AL139" s="48"/>
      <c r="AM139" s="196">
        <f t="shared" si="9"/>
        <v>2</v>
      </c>
      <c r="AN139" s="200">
        <f t="shared" si="10"/>
        <v>2</v>
      </c>
    </row>
    <row r="140" spans="1:40" ht="12.75">
      <c r="A140" s="299">
        <f t="shared" si="8"/>
        <v>133</v>
      </c>
      <c r="B140" s="37"/>
      <c r="C140" s="305" t="s">
        <v>520</v>
      </c>
      <c r="D140" s="37" t="s">
        <v>14</v>
      </c>
      <c r="E140" s="37">
        <v>1150</v>
      </c>
      <c r="F140" s="252" t="s">
        <v>521</v>
      </c>
      <c r="G140" s="49"/>
      <c r="H140" s="48"/>
      <c r="I140" s="48"/>
      <c r="J140" s="48"/>
      <c r="K140" s="49"/>
      <c r="L140" s="48"/>
      <c r="M140" s="48"/>
      <c r="N140" s="48"/>
      <c r="O140" s="50"/>
      <c r="P140" s="48"/>
      <c r="Q140" s="49"/>
      <c r="R140" s="48"/>
      <c r="S140" s="48"/>
      <c r="T140" s="48"/>
      <c r="U140" s="48"/>
      <c r="V140" s="48"/>
      <c r="W140" s="48"/>
      <c r="X140" s="48"/>
      <c r="Y140" s="48"/>
      <c r="Z140" s="48"/>
      <c r="AA140" s="40">
        <v>1</v>
      </c>
      <c r="AB140" s="52">
        <v>1</v>
      </c>
      <c r="AC140" s="52"/>
      <c r="AD140" s="52"/>
      <c r="AE140" s="101">
        <v>1</v>
      </c>
      <c r="AF140" s="52">
        <v>1</v>
      </c>
      <c r="AG140" s="249"/>
      <c r="AH140" s="48"/>
      <c r="AI140" s="49"/>
      <c r="AJ140" s="48"/>
      <c r="AK140" s="49"/>
      <c r="AL140" s="48"/>
      <c r="AM140" s="196">
        <f t="shared" si="9"/>
        <v>2</v>
      </c>
      <c r="AN140" s="200">
        <f t="shared" si="10"/>
        <v>2</v>
      </c>
    </row>
    <row r="141" spans="1:40" ht="12.75">
      <c r="A141" s="299">
        <f t="shared" si="8"/>
        <v>134</v>
      </c>
      <c r="B141" s="37"/>
      <c r="C141" s="309" t="s">
        <v>372</v>
      </c>
      <c r="D141" s="64" t="s">
        <v>14</v>
      </c>
      <c r="E141" s="64">
        <v>1200</v>
      </c>
      <c r="F141" s="57" t="s">
        <v>20</v>
      </c>
      <c r="G141" s="109"/>
      <c r="H141" s="115"/>
      <c r="I141" s="115"/>
      <c r="J141" s="115"/>
      <c r="K141" s="109"/>
      <c r="L141" s="115"/>
      <c r="M141" s="115"/>
      <c r="N141" s="115"/>
      <c r="O141" s="109">
        <v>0.5</v>
      </c>
      <c r="P141" s="108">
        <v>1</v>
      </c>
      <c r="Q141" s="109"/>
      <c r="R141" s="115"/>
      <c r="S141" s="115"/>
      <c r="T141" s="115"/>
      <c r="U141" s="115"/>
      <c r="V141" s="115"/>
      <c r="W141" s="115"/>
      <c r="X141" s="115"/>
      <c r="Y141" s="115"/>
      <c r="Z141" s="115"/>
      <c r="AA141" s="109"/>
      <c r="AB141" s="115"/>
      <c r="AC141" s="115"/>
      <c r="AD141" s="115"/>
      <c r="AE141" s="101">
        <v>0</v>
      </c>
      <c r="AF141" s="52">
        <v>1</v>
      </c>
      <c r="AG141" s="249"/>
      <c r="AH141" s="48"/>
      <c r="AI141" s="49"/>
      <c r="AJ141" s="48"/>
      <c r="AK141" s="49"/>
      <c r="AL141" s="48"/>
      <c r="AM141" s="196">
        <f t="shared" si="9"/>
        <v>0.5</v>
      </c>
      <c r="AN141" s="200">
        <f t="shared" si="10"/>
        <v>2</v>
      </c>
    </row>
    <row r="142" spans="1:40" ht="12.75">
      <c r="A142" s="299">
        <f t="shared" si="8"/>
        <v>135</v>
      </c>
      <c r="B142" s="37"/>
      <c r="C142" s="310" t="s">
        <v>40</v>
      </c>
      <c r="D142" s="65" t="s">
        <v>14</v>
      </c>
      <c r="E142" s="65">
        <v>1851</v>
      </c>
      <c r="F142" s="44" t="s">
        <v>41</v>
      </c>
      <c r="G142" s="105">
        <v>4.5</v>
      </c>
      <c r="H142" s="106">
        <v>1</v>
      </c>
      <c r="I142" s="115"/>
      <c r="J142" s="115"/>
      <c r="K142" s="109"/>
      <c r="L142" s="115"/>
      <c r="M142" s="109"/>
      <c r="N142" s="115"/>
      <c r="O142" s="109"/>
      <c r="P142" s="115"/>
      <c r="Q142" s="109"/>
      <c r="R142" s="115"/>
      <c r="S142" s="115"/>
      <c r="T142" s="115"/>
      <c r="U142" s="115"/>
      <c r="V142" s="115"/>
      <c r="W142" s="115"/>
      <c r="X142" s="115"/>
      <c r="Y142" s="115"/>
      <c r="Z142" s="115"/>
      <c r="AA142" s="109"/>
      <c r="AB142" s="115"/>
      <c r="AC142" s="115"/>
      <c r="AD142" s="115"/>
      <c r="AE142" s="49"/>
      <c r="AF142" s="48"/>
      <c r="AG142" s="249"/>
      <c r="AH142" s="48"/>
      <c r="AI142" s="49"/>
      <c r="AJ142" s="48"/>
      <c r="AK142" s="49"/>
      <c r="AL142" s="48"/>
      <c r="AM142" s="196">
        <f t="shared" si="9"/>
        <v>4.5</v>
      </c>
      <c r="AN142" s="200">
        <f t="shared" si="10"/>
        <v>1</v>
      </c>
    </row>
    <row r="143" spans="1:40" ht="12.75">
      <c r="A143" s="299">
        <f t="shared" si="8"/>
        <v>136</v>
      </c>
      <c r="B143" s="37"/>
      <c r="C143" s="310" t="s">
        <v>46</v>
      </c>
      <c r="D143" s="65" t="s">
        <v>14</v>
      </c>
      <c r="E143" s="65">
        <v>1776</v>
      </c>
      <c r="F143" s="44" t="s">
        <v>20</v>
      </c>
      <c r="G143" s="105">
        <v>4.5</v>
      </c>
      <c r="H143" s="106">
        <v>1</v>
      </c>
      <c r="I143" s="115"/>
      <c r="J143" s="115"/>
      <c r="K143" s="109"/>
      <c r="L143" s="115"/>
      <c r="M143" s="109"/>
      <c r="N143" s="115"/>
      <c r="O143" s="109"/>
      <c r="P143" s="115"/>
      <c r="Q143" s="109"/>
      <c r="R143" s="115"/>
      <c r="S143" s="115"/>
      <c r="T143" s="115"/>
      <c r="U143" s="115"/>
      <c r="V143" s="115"/>
      <c r="W143" s="115"/>
      <c r="X143" s="115"/>
      <c r="Y143" s="115"/>
      <c r="Z143" s="115"/>
      <c r="AA143" s="109"/>
      <c r="AB143" s="115"/>
      <c r="AC143" s="115"/>
      <c r="AD143" s="115"/>
      <c r="AE143" s="49"/>
      <c r="AF143" s="48"/>
      <c r="AG143" s="249"/>
      <c r="AH143" s="48"/>
      <c r="AI143" s="49"/>
      <c r="AJ143" s="48"/>
      <c r="AK143" s="49"/>
      <c r="AL143" s="48"/>
      <c r="AM143" s="196">
        <f t="shared" si="9"/>
        <v>4.5</v>
      </c>
      <c r="AN143" s="200">
        <f t="shared" si="10"/>
        <v>1</v>
      </c>
    </row>
    <row r="144" spans="1:40" ht="12.75">
      <c r="A144" s="299">
        <f t="shared" si="8"/>
        <v>137</v>
      </c>
      <c r="B144" s="37"/>
      <c r="C144" s="310" t="s">
        <v>223</v>
      </c>
      <c r="D144" s="65" t="s">
        <v>14</v>
      </c>
      <c r="E144" s="65">
        <v>1806</v>
      </c>
      <c r="F144" s="44" t="s">
        <v>224</v>
      </c>
      <c r="G144" s="109"/>
      <c r="H144" s="116"/>
      <c r="I144" s="116"/>
      <c r="J144" s="116"/>
      <c r="K144" s="105">
        <v>4.5</v>
      </c>
      <c r="L144" s="108">
        <v>1</v>
      </c>
      <c r="M144" s="105"/>
      <c r="N144" s="108"/>
      <c r="O144" s="114"/>
      <c r="P144" s="108"/>
      <c r="Q144" s="114"/>
      <c r="R144" s="108"/>
      <c r="S144" s="108"/>
      <c r="T144" s="108"/>
      <c r="U144" s="108"/>
      <c r="V144" s="108"/>
      <c r="W144" s="108"/>
      <c r="X144" s="108"/>
      <c r="Y144" s="108"/>
      <c r="Z144" s="108"/>
      <c r="AA144" s="114"/>
      <c r="AB144" s="108"/>
      <c r="AC144" s="108"/>
      <c r="AD144" s="108"/>
      <c r="AE144" s="49"/>
      <c r="AF144" s="48"/>
      <c r="AG144" s="249"/>
      <c r="AH144" s="48"/>
      <c r="AI144" s="49"/>
      <c r="AJ144" s="48"/>
      <c r="AK144" s="49"/>
      <c r="AL144" s="48"/>
      <c r="AM144" s="196">
        <f t="shared" si="9"/>
        <v>4.5</v>
      </c>
      <c r="AN144" s="200">
        <f t="shared" si="10"/>
        <v>1</v>
      </c>
    </row>
    <row r="145" spans="1:40" ht="12.75">
      <c r="A145" s="299">
        <f t="shared" si="8"/>
        <v>138</v>
      </c>
      <c r="B145" s="250"/>
      <c r="C145" s="310" t="s">
        <v>238</v>
      </c>
      <c r="D145" s="65" t="s">
        <v>14</v>
      </c>
      <c r="E145" s="65">
        <v>1474</v>
      </c>
      <c r="F145" s="44" t="s">
        <v>32</v>
      </c>
      <c r="G145" s="109"/>
      <c r="H145" s="116"/>
      <c r="I145" s="116"/>
      <c r="J145" s="116"/>
      <c r="K145" s="105">
        <v>4</v>
      </c>
      <c r="L145" s="108">
        <v>1</v>
      </c>
      <c r="M145" s="105"/>
      <c r="N145" s="108"/>
      <c r="O145" s="114"/>
      <c r="P145" s="108"/>
      <c r="Q145" s="114"/>
      <c r="R145" s="108"/>
      <c r="S145" s="108"/>
      <c r="T145" s="108"/>
      <c r="U145" s="108"/>
      <c r="V145" s="108"/>
      <c r="W145" s="108"/>
      <c r="X145" s="108"/>
      <c r="Y145" s="108"/>
      <c r="Z145" s="108"/>
      <c r="AA145" s="114"/>
      <c r="AB145" s="108"/>
      <c r="AC145" s="108"/>
      <c r="AD145" s="108"/>
      <c r="AE145" s="49"/>
      <c r="AF145" s="48"/>
      <c r="AG145" s="249"/>
      <c r="AH145" s="48"/>
      <c r="AI145" s="49"/>
      <c r="AJ145" s="48"/>
      <c r="AK145" s="49"/>
      <c r="AL145" s="48"/>
      <c r="AM145" s="196">
        <f t="shared" si="9"/>
        <v>4</v>
      </c>
      <c r="AN145" s="200">
        <f t="shared" si="10"/>
        <v>1</v>
      </c>
    </row>
    <row r="146" spans="1:40" ht="12.75">
      <c r="A146" s="299">
        <f t="shared" si="8"/>
        <v>139</v>
      </c>
      <c r="B146" s="37"/>
      <c r="C146" s="310" t="s">
        <v>234</v>
      </c>
      <c r="D146" s="65" t="s">
        <v>14</v>
      </c>
      <c r="E146" s="65">
        <v>1643</v>
      </c>
      <c r="F146" s="44" t="s">
        <v>78</v>
      </c>
      <c r="G146" s="109"/>
      <c r="H146" s="116"/>
      <c r="I146" s="116"/>
      <c r="J146" s="116"/>
      <c r="K146" s="105">
        <v>4</v>
      </c>
      <c r="L146" s="108">
        <v>1</v>
      </c>
      <c r="M146" s="105"/>
      <c r="N146" s="108"/>
      <c r="O146" s="114"/>
      <c r="P146" s="108"/>
      <c r="Q146" s="114"/>
      <c r="R146" s="108"/>
      <c r="S146" s="108"/>
      <c r="T146" s="108"/>
      <c r="U146" s="108"/>
      <c r="V146" s="108"/>
      <c r="W146" s="108"/>
      <c r="X146" s="108"/>
      <c r="Y146" s="108"/>
      <c r="Z146" s="108"/>
      <c r="AA146" s="114"/>
      <c r="AB146" s="108"/>
      <c r="AC146" s="108"/>
      <c r="AD146" s="108"/>
      <c r="AE146" s="49"/>
      <c r="AF146" s="48"/>
      <c r="AG146" s="249"/>
      <c r="AH146" s="48"/>
      <c r="AI146" s="49"/>
      <c r="AJ146" s="48"/>
      <c r="AK146" s="49"/>
      <c r="AL146" s="48"/>
      <c r="AM146" s="196">
        <f t="shared" si="9"/>
        <v>4</v>
      </c>
      <c r="AN146" s="200">
        <f t="shared" si="10"/>
        <v>1</v>
      </c>
    </row>
    <row r="147" spans="1:40" ht="12.75">
      <c r="A147" s="299">
        <f t="shared" si="8"/>
        <v>140</v>
      </c>
      <c r="B147" s="37" t="s">
        <v>488</v>
      </c>
      <c r="C147" s="310" t="s">
        <v>308</v>
      </c>
      <c r="D147" s="65" t="s">
        <v>14</v>
      </c>
      <c r="E147" s="65">
        <v>1713</v>
      </c>
      <c r="F147" s="44" t="s">
        <v>304</v>
      </c>
      <c r="G147" s="109"/>
      <c r="H147" s="115"/>
      <c r="I147" s="115"/>
      <c r="J147" s="115"/>
      <c r="K147" s="109"/>
      <c r="L147" s="115"/>
      <c r="M147" s="109">
        <v>4</v>
      </c>
      <c r="N147" s="108">
        <v>1</v>
      </c>
      <c r="O147" s="114"/>
      <c r="P147" s="108"/>
      <c r="Q147" s="114"/>
      <c r="R147" s="108"/>
      <c r="S147" s="108"/>
      <c r="T147" s="108"/>
      <c r="U147" s="108"/>
      <c r="V147" s="108"/>
      <c r="W147" s="108"/>
      <c r="X147" s="108"/>
      <c r="Y147" s="108"/>
      <c r="Z147" s="108"/>
      <c r="AA147" s="114"/>
      <c r="AB147" s="108"/>
      <c r="AC147" s="108"/>
      <c r="AD147" s="108"/>
      <c r="AE147" s="49"/>
      <c r="AF147" s="48"/>
      <c r="AG147" s="249"/>
      <c r="AH147" s="48"/>
      <c r="AI147" s="49"/>
      <c r="AJ147" s="48"/>
      <c r="AK147" s="49"/>
      <c r="AL147" s="48"/>
      <c r="AM147" s="196">
        <f t="shared" si="9"/>
        <v>4</v>
      </c>
      <c r="AN147" s="200">
        <f t="shared" si="10"/>
        <v>1</v>
      </c>
    </row>
    <row r="148" spans="1:40" ht="12.75">
      <c r="A148" s="299">
        <f t="shared" si="8"/>
        <v>141</v>
      </c>
      <c r="B148" s="37"/>
      <c r="C148" s="310" t="s">
        <v>229</v>
      </c>
      <c r="D148" s="65" t="s">
        <v>14</v>
      </c>
      <c r="E148" s="65">
        <v>1575</v>
      </c>
      <c r="F148" s="44" t="s">
        <v>230</v>
      </c>
      <c r="G148" s="109"/>
      <c r="H148" s="116"/>
      <c r="I148" s="116"/>
      <c r="J148" s="116"/>
      <c r="K148" s="105">
        <v>4</v>
      </c>
      <c r="L148" s="108">
        <v>1</v>
      </c>
      <c r="M148" s="105"/>
      <c r="N148" s="108"/>
      <c r="O148" s="114"/>
      <c r="P148" s="108"/>
      <c r="Q148" s="114"/>
      <c r="R148" s="108"/>
      <c r="S148" s="108"/>
      <c r="T148" s="108"/>
      <c r="U148" s="108"/>
      <c r="V148" s="108"/>
      <c r="W148" s="108"/>
      <c r="X148" s="108"/>
      <c r="Y148" s="108"/>
      <c r="Z148" s="108"/>
      <c r="AA148" s="114"/>
      <c r="AB148" s="108"/>
      <c r="AC148" s="108"/>
      <c r="AD148" s="108"/>
      <c r="AE148" s="49"/>
      <c r="AF148" s="48"/>
      <c r="AG148" s="249"/>
      <c r="AH148" s="48"/>
      <c r="AI148" s="49"/>
      <c r="AJ148" s="48"/>
      <c r="AK148" s="49"/>
      <c r="AL148" s="48"/>
      <c r="AM148" s="196">
        <f t="shared" si="9"/>
        <v>4</v>
      </c>
      <c r="AN148" s="200">
        <f t="shared" si="10"/>
        <v>1</v>
      </c>
    </row>
    <row r="149" spans="1:40" ht="12.75">
      <c r="A149" s="299">
        <f t="shared" si="8"/>
        <v>142</v>
      </c>
      <c r="B149" s="37"/>
      <c r="C149" s="310" t="s">
        <v>58</v>
      </c>
      <c r="D149" s="65" t="s">
        <v>14</v>
      </c>
      <c r="E149" s="65">
        <v>1494</v>
      </c>
      <c r="F149" s="44" t="s">
        <v>59</v>
      </c>
      <c r="G149" s="105">
        <v>4</v>
      </c>
      <c r="H149" s="106">
        <v>1</v>
      </c>
      <c r="I149" s="115"/>
      <c r="J149" s="115"/>
      <c r="K149" s="109"/>
      <c r="L149" s="115"/>
      <c r="M149" s="109"/>
      <c r="N149" s="115"/>
      <c r="O149" s="109"/>
      <c r="P149" s="115"/>
      <c r="Q149" s="109"/>
      <c r="R149" s="115"/>
      <c r="S149" s="115"/>
      <c r="T149" s="115"/>
      <c r="U149" s="115"/>
      <c r="V149" s="115"/>
      <c r="W149" s="115"/>
      <c r="X149" s="115"/>
      <c r="Y149" s="115"/>
      <c r="Z149" s="115"/>
      <c r="AA149" s="109"/>
      <c r="AB149" s="115"/>
      <c r="AC149" s="115"/>
      <c r="AD149" s="115"/>
      <c r="AE149" s="49"/>
      <c r="AF149" s="48"/>
      <c r="AG149" s="249"/>
      <c r="AH149" s="48"/>
      <c r="AI149" s="49"/>
      <c r="AJ149" s="48"/>
      <c r="AK149" s="49"/>
      <c r="AL149" s="48"/>
      <c r="AM149" s="196">
        <f t="shared" si="9"/>
        <v>4</v>
      </c>
      <c r="AN149" s="200">
        <f t="shared" si="10"/>
        <v>1</v>
      </c>
    </row>
    <row r="150" spans="1:40" ht="12.75">
      <c r="A150" s="299">
        <f t="shared" si="8"/>
        <v>143</v>
      </c>
      <c r="B150" s="37"/>
      <c r="C150" s="310" t="s">
        <v>235</v>
      </c>
      <c r="D150" s="65" t="s">
        <v>14</v>
      </c>
      <c r="E150" s="65">
        <v>1708</v>
      </c>
      <c r="F150" s="44" t="s">
        <v>230</v>
      </c>
      <c r="G150" s="109"/>
      <c r="H150" s="116"/>
      <c r="I150" s="116"/>
      <c r="J150" s="116"/>
      <c r="K150" s="105">
        <v>4</v>
      </c>
      <c r="L150" s="108">
        <v>1</v>
      </c>
      <c r="M150" s="105"/>
      <c r="N150" s="108"/>
      <c r="O150" s="114"/>
      <c r="P150" s="108"/>
      <c r="Q150" s="114"/>
      <c r="R150" s="108"/>
      <c r="S150" s="108"/>
      <c r="T150" s="108"/>
      <c r="U150" s="108"/>
      <c r="V150" s="108"/>
      <c r="W150" s="108"/>
      <c r="X150" s="108"/>
      <c r="Y150" s="108"/>
      <c r="Z150" s="108"/>
      <c r="AA150" s="114"/>
      <c r="AB150" s="108"/>
      <c r="AC150" s="108"/>
      <c r="AD150" s="108"/>
      <c r="AE150" s="49"/>
      <c r="AF150" s="48"/>
      <c r="AG150" s="249"/>
      <c r="AH150" s="48"/>
      <c r="AI150" s="49"/>
      <c r="AJ150" s="48"/>
      <c r="AK150" s="49"/>
      <c r="AL150" s="48"/>
      <c r="AM150" s="196">
        <f t="shared" si="9"/>
        <v>4</v>
      </c>
      <c r="AN150" s="200">
        <f t="shared" si="10"/>
        <v>1</v>
      </c>
    </row>
    <row r="151" spans="1:40" ht="12.75">
      <c r="A151" s="299">
        <f t="shared" si="8"/>
        <v>144</v>
      </c>
      <c r="B151" s="250"/>
      <c r="C151" s="310" t="s">
        <v>653</v>
      </c>
      <c r="D151" s="65" t="s">
        <v>654</v>
      </c>
      <c r="E151" s="65">
        <v>1500</v>
      </c>
      <c r="F151" s="44" t="s">
        <v>150</v>
      </c>
      <c r="G151" s="49"/>
      <c r="H151" s="48"/>
      <c r="I151" s="48"/>
      <c r="J151" s="48"/>
      <c r="K151" s="49"/>
      <c r="L151" s="48"/>
      <c r="M151" s="48"/>
      <c r="N151" s="48"/>
      <c r="O151" s="50"/>
      <c r="P151" s="48"/>
      <c r="Q151" s="49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9"/>
      <c r="AF151" s="48"/>
      <c r="AG151" s="249"/>
      <c r="AH151" s="48"/>
      <c r="AI151" s="49"/>
      <c r="AJ151" s="48"/>
      <c r="AK151" s="40">
        <v>4</v>
      </c>
      <c r="AL151" s="351">
        <v>1</v>
      </c>
      <c r="AM151" s="196">
        <f t="shared" si="9"/>
        <v>4</v>
      </c>
      <c r="AN151" s="200">
        <f t="shared" si="10"/>
        <v>1</v>
      </c>
    </row>
    <row r="152" spans="1:40" ht="12.75">
      <c r="A152" s="299">
        <f t="shared" si="8"/>
        <v>145</v>
      </c>
      <c r="B152" s="37"/>
      <c r="C152" s="310" t="s">
        <v>594</v>
      </c>
      <c r="D152" s="65" t="s">
        <v>14</v>
      </c>
      <c r="E152" s="65">
        <v>1911</v>
      </c>
      <c r="F152" s="44" t="s">
        <v>595</v>
      </c>
      <c r="G152" s="49"/>
      <c r="H152" s="48"/>
      <c r="I152" s="48"/>
      <c r="J152" s="48"/>
      <c r="K152" s="49"/>
      <c r="L152" s="48"/>
      <c r="M152" s="48"/>
      <c r="N152" s="48"/>
      <c r="O152" s="50"/>
      <c r="P152" s="48"/>
      <c r="Q152" s="49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9"/>
      <c r="AF152" s="48"/>
      <c r="AG152" s="287">
        <v>4</v>
      </c>
      <c r="AH152" s="52">
        <v>1</v>
      </c>
      <c r="AI152" s="50"/>
      <c r="AJ152" s="52"/>
      <c r="AK152" s="50"/>
      <c r="AL152" s="52"/>
      <c r="AM152" s="196">
        <f t="shared" si="9"/>
        <v>4</v>
      </c>
      <c r="AN152" s="200">
        <f t="shared" si="10"/>
        <v>1</v>
      </c>
    </row>
    <row r="153" spans="1:40" ht="12.75">
      <c r="A153" s="299">
        <f t="shared" si="8"/>
        <v>146</v>
      </c>
      <c r="B153" s="37"/>
      <c r="C153" s="310" t="s">
        <v>64</v>
      </c>
      <c r="D153" s="65" t="s">
        <v>14</v>
      </c>
      <c r="E153" s="65">
        <v>1500</v>
      </c>
      <c r="F153" s="44" t="s">
        <v>59</v>
      </c>
      <c r="G153" s="105">
        <v>4</v>
      </c>
      <c r="H153" s="106">
        <v>1</v>
      </c>
      <c r="I153" s="115"/>
      <c r="J153" s="115"/>
      <c r="K153" s="109"/>
      <c r="L153" s="115"/>
      <c r="M153" s="109"/>
      <c r="N153" s="115"/>
      <c r="O153" s="109"/>
      <c r="P153" s="115"/>
      <c r="Q153" s="109"/>
      <c r="R153" s="115"/>
      <c r="S153" s="115"/>
      <c r="T153" s="115"/>
      <c r="U153" s="115"/>
      <c r="V153" s="115"/>
      <c r="W153" s="115"/>
      <c r="X153" s="115"/>
      <c r="Y153" s="115"/>
      <c r="Z153" s="115"/>
      <c r="AA153" s="109"/>
      <c r="AB153" s="115"/>
      <c r="AC153" s="115"/>
      <c r="AD153" s="115"/>
      <c r="AE153" s="49"/>
      <c r="AF153" s="48"/>
      <c r="AG153" s="249"/>
      <c r="AH153" s="48"/>
      <c r="AI153" s="49"/>
      <c r="AJ153" s="48"/>
      <c r="AK153" s="49"/>
      <c r="AL153" s="48"/>
      <c r="AM153" s="196">
        <f t="shared" si="9"/>
        <v>4</v>
      </c>
      <c r="AN153" s="200">
        <f t="shared" si="10"/>
        <v>1</v>
      </c>
    </row>
    <row r="154" spans="1:40" ht="12.75">
      <c r="A154" s="299">
        <f t="shared" si="8"/>
        <v>147</v>
      </c>
      <c r="B154" s="37"/>
      <c r="C154" s="310" t="s">
        <v>239</v>
      </c>
      <c r="D154" s="65" t="s">
        <v>14</v>
      </c>
      <c r="E154" s="65">
        <v>1159</v>
      </c>
      <c r="F154" s="44" t="s">
        <v>240</v>
      </c>
      <c r="G154" s="109"/>
      <c r="H154" s="116"/>
      <c r="I154" s="116"/>
      <c r="J154" s="116"/>
      <c r="K154" s="105">
        <v>4</v>
      </c>
      <c r="L154" s="108">
        <v>1</v>
      </c>
      <c r="M154" s="105"/>
      <c r="N154" s="108"/>
      <c r="O154" s="114"/>
      <c r="P154" s="108"/>
      <c r="Q154" s="114"/>
      <c r="R154" s="108"/>
      <c r="S154" s="108"/>
      <c r="T154" s="108"/>
      <c r="U154" s="108"/>
      <c r="V154" s="108"/>
      <c r="W154" s="108"/>
      <c r="X154" s="108"/>
      <c r="Y154" s="108"/>
      <c r="Z154" s="108"/>
      <c r="AA154" s="114"/>
      <c r="AB154" s="108"/>
      <c r="AC154" s="108"/>
      <c r="AD154" s="108"/>
      <c r="AE154" s="49"/>
      <c r="AF154" s="48"/>
      <c r="AG154" s="249"/>
      <c r="AH154" s="48"/>
      <c r="AI154" s="49"/>
      <c r="AJ154" s="48"/>
      <c r="AK154" s="49"/>
      <c r="AL154" s="48"/>
      <c r="AM154" s="196">
        <f t="shared" si="9"/>
        <v>4</v>
      </c>
      <c r="AN154" s="200">
        <f t="shared" si="10"/>
        <v>1</v>
      </c>
    </row>
    <row r="155" spans="1:40" ht="12.75">
      <c r="A155" s="299">
        <f t="shared" si="8"/>
        <v>148</v>
      </c>
      <c r="B155" s="37"/>
      <c r="C155" s="310" t="s">
        <v>501</v>
      </c>
      <c r="D155" s="65" t="s">
        <v>14</v>
      </c>
      <c r="E155" s="65">
        <v>1100</v>
      </c>
      <c r="F155" s="44" t="s">
        <v>392</v>
      </c>
      <c r="G155" s="49"/>
      <c r="H155" s="48"/>
      <c r="I155" s="48"/>
      <c r="J155" s="48"/>
      <c r="K155" s="49"/>
      <c r="L155" s="48"/>
      <c r="M155" s="48"/>
      <c r="N155" s="48"/>
      <c r="O155" s="50"/>
      <c r="P155" s="48"/>
      <c r="Q155" s="49"/>
      <c r="R155" s="48"/>
      <c r="S155" s="48"/>
      <c r="T155" s="48"/>
      <c r="U155" s="48"/>
      <c r="V155" s="48"/>
      <c r="W155" s="48"/>
      <c r="X155" s="48"/>
      <c r="Y155" s="48"/>
      <c r="Z155" s="48"/>
      <c r="AA155" s="40">
        <v>3.5</v>
      </c>
      <c r="AB155" s="52">
        <v>1</v>
      </c>
      <c r="AC155" s="52"/>
      <c r="AD155" s="52"/>
      <c r="AE155" s="49"/>
      <c r="AF155" s="48"/>
      <c r="AG155" s="249"/>
      <c r="AH155" s="48"/>
      <c r="AI155" s="49"/>
      <c r="AJ155" s="48"/>
      <c r="AK155" s="49"/>
      <c r="AL155" s="48"/>
      <c r="AM155" s="196">
        <f t="shared" si="9"/>
        <v>3.5</v>
      </c>
      <c r="AN155" s="200">
        <f t="shared" si="10"/>
        <v>1</v>
      </c>
    </row>
    <row r="156" spans="1:40" ht="12.75">
      <c r="A156" s="299">
        <f t="shared" si="8"/>
        <v>149</v>
      </c>
      <c r="B156" s="37"/>
      <c r="C156" s="310" t="s">
        <v>500</v>
      </c>
      <c r="D156" s="65" t="s">
        <v>14</v>
      </c>
      <c r="E156" s="65">
        <v>1140</v>
      </c>
      <c r="F156" s="44" t="s">
        <v>392</v>
      </c>
      <c r="G156" s="49"/>
      <c r="H156" s="48"/>
      <c r="I156" s="48"/>
      <c r="J156" s="48"/>
      <c r="K156" s="49"/>
      <c r="L156" s="48"/>
      <c r="M156" s="48"/>
      <c r="N156" s="48"/>
      <c r="O156" s="50"/>
      <c r="P156" s="48"/>
      <c r="Q156" s="49"/>
      <c r="R156" s="48"/>
      <c r="S156" s="48"/>
      <c r="T156" s="48"/>
      <c r="U156" s="48"/>
      <c r="V156" s="48"/>
      <c r="W156" s="48"/>
      <c r="X156" s="48"/>
      <c r="Y156" s="48"/>
      <c r="Z156" s="48"/>
      <c r="AA156" s="40">
        <v>3.5</v>
      </c>
      <c r="AB156" s="52">
        <v>1</v>
      </c>
      <c r="AC156" s="52"/>
      <c r="AD156" s="52"/>
      <c r="AE156" s="49"/>
      <c r="AF156" s="48"/>
      <c r="AG156" s="249"/>
      <c r="AH156" s="48"/>
      <c r="AI156" s="49"/>
      <c r="AJ156" s="48"/>
      <c r="AK156" s="49"/>
      <c r="AL156" s="48"/>
      <c r="AM156" s="196">
        <f t="shared" si="9"/>
        <v>3.5</v>
      </c>
      <c r="AN156" s="200">
        <f t="shared" si="10"/>
        <v>1</v>
      </c>
    </row>
    <row r="157" spans="1:40" ht="12.75">
      <c r="A157" s="299">
        <f t="shared" si="8"/>
        <v>150</v>
      </c>
      <c r="B157" s="37"/>
      <c r="C157" s="310" t="s">
        <v>65</v>
      </c>
      <c r="D157" s="65" t="s">
        <v>14</v>
      </c>
      <c r="E157" s="65">
        <v>1289</v>
      </c>
      <c r="F157" s="44" t="s">
        <v>59</v>
      </c>
      <c r="G157" s="105">
        <v>3.5</v>
      </c>
      <c r="H157" s="106">
        <v>1</v>
      </c>
      <c r="I157" s="115"/>
      <c r="J157" s="115"/>
      <c r="K157" s="109"/>
      <c r="L157" s="115"/>
      <c r="M157" s="109"/>
      <c r="N157" s="115"/>
      <c r="O157" s="109"/>
      <c r="P157" s="115"/>
      <c r="Q157" s="109"/>
      <c r="R157" s="115"/>
      <c r="S157" s="115"/>
      <c r="T157" s="115"/>
      <c r="U157" s="115"/>
      <c r="V157" s="115"/>
      <c r="W157" s="115"/>
      <c r="X157" s="115"/>
      <c r="Y157" s="115"/>
      <c r="Z157" s="115"/>
      <c r="AA157" s="109"/>
      <c r="AB157" s="115"/>
      <c r="AC157" s="115"/>
      <c r="AD157" s="115"/>
      <c r="AE157" s="49"/>
      <c r="AF157" s="48"/>
      <c r="AG157" s="249"/>
      <c r="AH157" s="48"/>
      <c r="AI157" s="49"/>
      <c r="AJ157" s="48"/>
      <c r="AK157" s="49"/>
      <c r="AL157" s="48"/>
      <c r="AM157" s="196">
        <f t="shared" si="9"/>
        <v>3.5</v>
      </c>
      <c r="AN157" s="200">
        <f t="shared" si="10"/>
        <v>1</v>
      </c>
    </row>
    <row r="158" spans="1:40" ht="12.75">
      <c r="A158" s="299">
        <f t="shared" si="8"/>
        <v>151</v>
      </c>
      <c r="B158" s="250"/>
      <c r="C158" s="309" t="s">
        <v>558</v>
      </c>
      <c r="D158" s="65" t="s">
        <v>14</v>
      </c>
      <c r="E158" s="65">
        <v>1679</v>
      </c>
      <c r="F158" s="57" t="s">
        <v>159</v>
      </c>
      <c r="G158" s="49"/>
      <c r="H158" s="48"/>
      <c r="I158" s="48"/>
      <c r="J158" s="48"/>
      <c r="K158" s="49"/>
      <c r="L158" s="48"/>
      <c r="M158" s="48"/>
      <c r="N158" s="48"/>
      <c r="O158" s="50"/>
      <c r="P158" s="48"/>
      <c r="Q158" s="49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101">
        <v>3.5</v>
      </c>
      <c r="AF158" s="52">
        <v>1</v>
      </c>
      <c r="AG158" s="249"/>
      <c r="AH158" s="48"/>
      <c r="AI158" s="49"/>
      <c r="AJ158" s="48"/>
      <c r="AK158" s="49"/>
      <c r="AL158" s="48"/>
      <c r="AM158" s="196">
        <f t="shared" si="9"/>
        <v>3.5</v>
      </c>
      <c r="AN158" s="200">
        <f t="shared" si="10"/>
        <v>1</v>
      </c>
    </row>
    <row r="159" spans="1:40" ht="12.75">
      <c r="A159" s="299">
        <f t="shared" si="8"/>
        <v>152</v>
      </c>
      <c r="B159" s="37"/>
      <c r="C159" s="310" t="s">
        <v>71</v>
      </c>
      <c r="D159" s="65" t="s">
        <v>14</v>
      </c>
      <c r="E159" s="65">
        <v>1500</v>
      </c>
      <c r="F159" s="44" t="s">
        <v>59</v>
      </c>
      <c r="G159" s="105">
        <v>3.5</v>
      </c>
      <c r="H159" s="106">
        <v>1</v>
      </c>
      <c r="I159" s="115"/>
      <c r="J159" s="115"/>
      <c r="K159" s="109"/>
      <c r="L159" s="115"/>
      <c r="M159" s="109"/>
      <c r="N159" s="115"/>
      <c r="O159" s="109"/>
      <c r="P159" s="115"/>
      <c r="Q159" s="109"/>
      <c r="R159" s="115"/>
      <c r="S159" s="115"/>
      <c r="T159" s="115"/>
      <c r="U159" s="115"/>
      <c r="V159" s="115"/>
      <c r="W159" s="115"/>
      <c r="X159" s="115"/>
      <c r="Y159" s="115"/>
      <c r="Z159" s="115"/>
      <c r="AA159" s="109"/>
      <c r="AB159" s="115"/>
      <c r="AC159" s="115"/>
      <c r="AD159" s="115"/>
      <c r="AE159" s="49"/>
      <c r="AF159" s="48"/>
      <c r="AG159" s="249"/>
      <c r="AH159" s="48"/>
      <c r="AI159" s="49"/>
      <c r="AJ159" s="48"/>
      <c r="AK159" s="49"/>
      <c r="AL159" s="48"/>
      <c r="AM159" s="196">
        <f t="shared" si="9"/>
        <v>3.5</v>
      </c>
      <c r="AN159" s="200">
        <f t="shared" si="10"/>
        <v>1</v>
      </c>
    </row>
    <row r="160" spans="1:40" ht="12.75">
      <c r="A160" s="299">
        <f t="shared" si="8"/>
        <v>153</v>
      </c>
      <c r="B160" s="37"/>
      <c r="C160" s="310" t="s">
        <v>72</v>
      </c>
      <c r="D160" s="65" t="s">
        <v>14</v>
      </c>
      <c r="E160" s="65">
        <v>1100</v>
      </c>
      <c r="F160" s="44" t="s">
        <v>73</v>
      </c>
      <c r="G160" s="105">
        <v>3.5</v>
      </c>
      <c r="H160" s="106">
        <v>1</v>
      </c>
      <c r="I160" s="115"/>
      <c r="J160" s="115"/>
      <c r="K160" s="109"/>
      <c r="L160" s="115"/>
      <c r="M160" s="109"/>
      <c r="N160" s="115"/>
      <c r="O160" s="109"/>
      <c r="P160" s="115"/>
      <c r="Q160" s="109"/>
      <c r="R160" s="115"/>
      <c r="S160" s="115"/>
      <c r="T160" s="115"/>
      <c r="U160" s="115"/>
      <c r="V160" s="115"/>
      <c r="W160" s="115"/>
      <c r="X160" s="115"/>
      <c r="Y160" s="115"/>
      <c r="Z160" s="115"/>
      <c r="AA160" s="109"/>
      <c r="AB160" s="115"/>
      <c r="AC160" s="115"/>
      <c r="AD160" s="115"/>
      <c r="AE160" s="49"/>
      <c r="AF160" s="48"/>
      <c r="AG160" s="249"/>
      <c r="AH160" s="48"/>
      <c r="AI160" s="49"/>
      <c r="AJ160" s="48"/>
      <c r="AK160" s="49"/>
      <c r="AL160" s="48"/>
      <c r="AM160" s="196">
        <f t="shared" si="9"/>
        <v>3.5</v>
      </c>
      <c r="AN160" s="200">
        <f t="shared" si="10"/>
        <v>1</v>
      </c>
    </row>
    <row r="161" spans="1:40" ht="12.75">
      <c r="A161" s="299">
        <f t="shared" si="8"/>
        <v>154</v>
      </c>
      <c r="B161" s="37"/>
      <c r="C161" s="310" t="s">
        <v>446</v>
      </c>
      <c r="D161" s="65" t="s">
        <v>14</v>
      </c>
      <c r="E161" s="65">
        <v>1661</v>
      </c>
      <c r="F161" s="44" t="s">
        <v>447</v>
      </c>
      <c r="G161" s="49"/>
      <c r="H161" s="48"/>
      <c r="I161" s="48"/>
      <c r="J161" s="48"/>
      <c r="K161" s="49"/>
      <c r="L161" s="48"/>
      <c r="M161" s="48"/>
      <c r="N161" s="48"/>
      <c r="O161" s="50"/>
      <c r="P161" s="48"/>
      <c r="Q161" s="49"/>
      <c r="R161" s="48"/>
      <c r="S161" s="48"/>
      <c r="T161" s="48"/>
      <c r="U161" s="48"/>
      <c r="V161" s="48"/>
      <c r="W161" s="109">
        <v>3.5</v>
      </c>
      <c r="X161" s="112">
        <v>1</v>
      </c>
      <c r="Y161" s="48"/>
      <c r="Z161" s="48"/>
      <c r="AA161" s="49"/>
      <c r="AB161" s="48"/>
      <c r="AC161" s="48"/>
      <c r="AD161" s="48"/>
      <c r="AE161" s="49"/>
      <c r="AF161" s="48"/>
      <c r="AG161" s="249"/>
      <c r="AH161" s="48"/>
      <c r="AI161" s="49"/>
      <c r="AJ161" s="48"/>
      <c r="AK161" s="49"/>
      <c r="AL161" s="48"/>
      <c r="AM161" s="196">
        <f t="shared" si="9"/>
        <v>3.5</v>
      </c>
      <c r="AN161" s="200">
        <f t="shared" si="10"/>
        <v>1</v>
      </c>
    </row>
    <row r="162" spans="1:40" ht="12.75">
      <c r="A162" s="299">
        <f t="shared" si="8"/>
        <v>155</v>
      </c>
      <c r="B162" s="128" t="s">
        <v>134</v>
      </c>
      <c r="C162" s="310" t="s">
        <v>67</v>
      </c>
      <c r="D162" s="65" t="s">
        <v>14</v>
      </c>
      <c r="E162" s="65">
        <v>1552</v>
      </c>
      <c r="F162" s="44" t="s">
        <v>68</v>
      </c>
      <c r="G162" s="105">
        <v>3.5</v>
      </c>
      <c r="H162" s="106">
        <v>1</v>
      </c>
      <c r="I162" s="115"/>
      <c r="J162" s="115"/>
      <c r="K162" s="109"/>
      <c r="L162" s="115"/>
      <c r="M162" s="109"/>
      <c r="N162" s="115"/>
      <c r="O162" s="109"/>
      <c r="P162" s="115"/>
      <c r="Q162" s="109"/>
      <c r="R162" s="115"/>
      <c r="S162" s="115"/>
      <c r="T162" s="115"/>
      <c r="U162" s="115"/>
      <c r="V162" s="115"/>
      <c r="W162" s="115"/>
      <c r="X162" s="115"/>
      <c r="Y162" s="115"/>
      <c r="Z162" s="115"/>
      <c r="AA162" s="109"/>
      <c r="AB162" s="115"/>
      <c r="AC162" s="115"/>
      <c r="AD162" s="115"/>
      <c r="AE162" s="49"/>
      <c r="AF162" s="48"/>
      <c r="AG162" s="249"/>
      <c r="AH162" s="48"/>
      <c r="AI162" s="49"/>
      <c r="AJ162" s="48"/>
      <c r="AK162" s="49"/>
      <c r="AL162" s="48"/>
      <c r="AM162" s="196">
        <f t="shared" si="9"/>
        <v>3.5</v>
      </c>
      <c r="AN162" s="200">
        <f t="shared" si="10"/>
        <v>1</v>
      </c>
    </row>
    <row r="163" spans="1:40" ht="12.75">
      <c r="A163" s="299">
        <f aca="true" t="shared" si="11" ref="A163:A226">A162+1</f>
        <v>156</v>
      </c>
      <c r="B163" s="128" t="s">
        <v>134</v>
      </c>
      <c r="C163" s="310" t="s">
        <v>310</v>
      </c>
      <c r="D163" s="65" t="s">
        <v>14</v>
      </c>
      <c r="E163" s="65">
        <v>1679</v>
      </c>
      <c r="F163" s="44" t="s">
        <v>304</v>
      </c>
      <c r="G163" s="109"/>
      <c r="H163" s="115"/>
      <c r="I163" s="115"/>
      <c r="J163" s="115"/>
      <c r="K163" s="109"/>
      <c r="L163" s="115"/>
      <c r="M163" s="109">
        <v>3.5</v>
      </c>
      <c r="N163" s="108">
        <v>1</v>
      </c>
      <c r="O163" s="114"/>
      <c r="P163" s="108"/>
      <c r="Q163" s="114"/>
      <c r="R163" s="108"/>
      <c r="S163" s="108"/>
      <c r="T163" s="108"/>
      <c r="U163" s="108"/>
      <c r="V163" s="108"/>
      <c r="W163" s="108"/>
      <c r="X163" s="108"/>
      <c r="Y163" s="108"/>
      <c r="Z163" s="108"/>
      <c r="AA163" s="114"/>
      <c r="AB163" s="108"/>
      <c r="AC163" s="108"/>
      <c r="AD163" s="108"/>
      <c r="AE163" s="49"/>
      <c r="AF163" s="48"/>
      <c r="AG163" s="249"/>
      <c r="AH163" s="48"/>
      <c r="AI163" s="49"/>
      <c r="AJ163" s="48"/>
      <c r="AK163" s="49"/>
      <c r="AL163" s="48"/>
      <c r="AM163" s="196">
        <f t="shared" si="9"/>
        <v>3.5</v>
      </c>
      <c r="AN163" s="200">
        <f t="shared" si="10"/>
        <v>1</v>
      </c>
    </row>
    <row r="164" spans="1:40" ht="12.75">
      <c r="A164" s="299">
        <f t="shared" si="11"/>
        <v>157</v>
      </c>
      <c r="B164" s="128" t="s">
        <v>134</v>
      </c>
      <c r="C164" s="310" t="s">
        <v>70</v>
      </c>
      <c r="D164" s="65" t="s">
        <v>14</v>
      </c>
      <c r="E164" s="65">
        <v>1188</v>
      </c>
      <c r="F164" s="44" t="s">
        <v>59</v>
      </c>
      <c r="G164" s="105">
        <v>3.5</v>
      </c>
      <c r="H164" s="106">
        <v>1</v>
      </c>
      <c r="I164" s="115"/>
      <c r="J164" s="115"/>
      <c r="K164" s="109"/>
      <c r="L164" s="115"/>
      <c r="M164" s="109"/>
      <c r="N164" s="115"/>
      <c r="O164" s="109"/>
      <c r="P164" s="115"/>
      <c r="Q164" s="109"/>
      <c r="R164" s="115"/>
      <c r="S164" s="115"/>
      <c r="T164" s="115"/>
      <c r="U164" s="115"/>
      <c r="V164" s="115"/>
      <c r="W164" s="115"/>
      <c r="X164" s="115"/>
      <c r="Y164" s="115"/>
      <c r="Z164" s="115"/>
      <c r="AA164" s="109"/>
      <c r="AB164" s="115"/>
      <c r="AC164" s="115"/>
      <c r="AD164" s="115"/>
      <c r="AE164" s="49"/>
      <c r="AF164" s="48"/>
      <c r="AG164" s="249"/>
      <c r="AH164" s="48"/>
      <c r="AI164" s="49"/>
      <c r="AJ164" s="48"/>
      <c r="AK164" s="49"/>
      <c r="AL164" s="48"/>
      <c r="AM164" s="196">
        <f t="shared" si="9"/>
        <v>3.5</v>
      </c>
      <c r="AN164" s="200">
        <f t="shared" si="10"/>
        <v>1</v>
      </c>
    </row>
    <row r="165" spans="1:40" ht="12.75">
      <c r="A165" s="299">
        <f t="shared" si="11"/>
        <v>158</v>
      </c>
      <c r="B165" s="250"/>
      <c r="C165" s="309" t="s">
        <v>389</v>
      </c>
      <c r="D165" s="64" t="s">
        <v>14</v>
      </c>
      <c r="E165" s="64">
        <v>1500</v>
      </c>
      <c r="F165" s="57" t="s">
        <v>150</v>
      </c>
      <c r="G165" s="109"/>
      <c r="H165" s="115"/>
      <c r="I165" s="115"/>
      <c r="J165" s="115"/>
      <c r="K165" s="109"/>
      <c r="L165" s="115"/>
      <c r="M165" s="115"/>
      <c r="N165" s="115"/>
      <c r="O165" s="109"/>
      <c r="P165" s="115"/>
      <c r="Q165" s="101">
        <v>3</v>
      </c>
      <c r="R165" s="108">
        <v>1</v>
      </c>
      <c r="S165" s="108"/>
      <c r="T165" s="108"/>
      <c r="U165" s="108"/>
      <c r="V165" s="108"/>
      <c r="W165" s="108"/>
      <c r="X165" s="108"/>
      <c r="Y165" s="108"/>
      <c r="Z165" s="108"/>
      <c r="AA165" s="114"/>
      <c r="AB165" s="108"/>
      <c r="AC165" s="108"/>
      <c r="AD165" s="108"/>
      <c r="AE165" s="49"/>
      <c r="AF165" s="48"/>
      <c r="AG165" s="249"/>
      <c r="AH165" s="48"/>
      <c r="AI165" s="49"/>
      <c r="AJ165" s="48"/>
      <c r="AK165" s="49"/>
      <c r="AL165" s="48"/>
      <c r="AM165" s="196">
        <f t="shared" si="9"/>
        <v>3</v>
      </c>
      <c r="AN165" s="200">
        <f t="shared" si="10"/>
        <v>1</v>
      </c>
    </row>
    <row r="166" spans="1:40" ht="12.75">
      <c r="A166" s="299">
        <f t="shared" si="11"/>
        <v>159</v>
      </c>
      <c r="B166" s="37"/>
      <c r="C166" s="310" t="s">
        <v>505</v>
      </c>
      <c r="D166" s="65" t="s">
        <v>14</v>
      </c>
      <c r="E166" s="65">
        <v>1084</v>
      </c>
      <c r="F166" s="44" t="s">
        <v>392</v>
      </c>
      <c r="G166" s="49"/>
      <c r="H166" s="48"/>
      <c r="I166" s="48"/>
      <c r="J166" s="48"/>
      <c r="K166" s="49"/>
      <c r="L166" s="48"/>
      <c r="M166" s="48"/>
      <c r="N166" s="48"/>
      <c r="O166" s="50"/>
      <c r="P166" s="48"/>
      <c r="Q166" s="49"/>
      <c r="R166" s="48"/>
      <c r="S166" s="48"/>
      <c r="T166" s="48"/>
      <c r="U166" s="48"/>
      <c r="V166" s="48"/>
      <c r="W166" s="48"/>
      <c r="X166" s="48"/>
      <c r="Y166" s="48"/>
      <c r="Z166" s="48"/>
      <c r="AA166" s="40">
        <v>3</v>
      </c>
      <c r="AB166" s="52">
        <v>1</v>
      </c>
      <c r="AC166" s="52"/>
      <c r="AD166" s="52"/>
      <c r="AE166" s="49"/>
      <c r="AF166" s="48"/>
      <c r="AG166" s="249"/>
      <c r="AH166" s="48"/>
      <c r="AI166" s="49"/>
      <c r="AJ166" s="48"/>
      <c r="AK166" s="49"/>
      <c r="AL166" s="48"/>
      <c r="AM166" s="196">
        <f t="shared" si="9"/>
        <v>3</v>
      </c>
      <c r="AN166" s="200">
        <f t="shared" si="10"/>
        <v>1</v>
      </c>
    </row>
    <row r="167" spans="1:40" ht="12.75">
      <c r="A167" s="299">
        <f t="shared" si="11"/>
        <v>160</v>
      </c>
      <c r="B167" s="250"/>
      <c r="C167" s="310" t="s">
        <v>256</v>
      </c>
      <c r="D167" s="65" t="s">
        <v>14</v>
      </c>
      <c r="E167" s="65">
        <v>1576</v>
      </c>
      <c r="F167" s="44" t="s">
        <v>218</v>
      </c>
      <c r="G167" s="109"/>
      <c r="H167" s="116"/>
      <c r="I167" s="116"/>
      <c r="J167" s="116"/>
      <c r="K167" s="105">
        <v>3</v>
      </c>
      <c r="L167" s="108">
        <v>1</v>
      </c>
      <c r="M167" s="105"/>
      <c r="N167" s="108"/>
      <c r="O167" s="114"/>
      <c r="P167" s="108"/>
      <c r="Q167" s="114"/>
      <c r="R167" s="108"/>
      <c r="S167" s="108"/>
      <c r="T167" s="108"/>
      <c r="U167" s="108"/>
      <c r="V167" s="108"/>
      <c r="W167" s="108"/>
      <c r="X167" s="108"/>
      <c r="Y167" s="108"/>
      <c r="Z167" s="108"/>
      <c r="AA167" s="114"/>
      <c r="AB167" s="108"/>
      <c r="AC167" s="108"/>
      <c r="AD167" s="108"/>
      <c r="AE167" s="49"/>
      <c r="AF167" s="48"/>
      <c r="AG167" s="249"/>
      <c r="AH167" s="48"/>
      <c r="AI167" s="49"/>
      <c r="AJ167" s="48"/>
      <c r="AK167" s="49"/>
      <c r="AL167" s="48"/>
      <c r="AM167" s="196">
        <f t="shared" si="9"/>
        <v>3</v>
      </c>
      <c r="AN167" s="200">
        <f t="shared" si="10"/>
        <v>1</v>
      </c>
    </row>
    <row r="168" spans="1:40" ht="12.75">
      <c r="A168" s="299">
        <f t="shared" si="11"/>
        <v>161</v>
      </c>
      <c r="B168" s="37"/>
      <c r="C168" s="310" t="s">
        <v>87</v>
      </c>
      <c r="D168" s="65" t="s">
        <v>14</v>
      </c>
      <c r="E168" s="65">
        <v>1173</v>
      </c>
      <c r="F168" s="44" t="s">
        <v>59</v>
      </c>
      <c r="G168" s="105">
        <v>3</v>
      </c>
      <c r="H168" s="106">
        <v>1</v>
      </c>
      <c r="I168" s="115"/>
      <c r="J168" s="115"/>
      <c r="K168" s="109"/>
      <c r="L168" s="115"/>
      <c r="M168" s="109"/>
      <c r="N168" s="115"/>
      <c r="O168" s="109"/>
      <c r="P168" s="115"/>
      <c r="Q168" s="109"/>
      <c r="R168" s="115"/>
      <c r="S168" s="115"/>
      <c r="T168" s="115"/>
      <c r="U168" s="115"/>
      <c r="V168" s="115"/>
      <c r="W168" s="115"/>
      <c r="X168" s="115"/>
      <c r="Y168" s="115"/>
      <c r="Z168" s="115"/>
      <c r="AA168" s="109"/>
      <c r="AB168" s="115"/>
      <c r="AC168" s="115"/>
      <c r="AD168" s="115"/>
      <c r="AE168" s="49"/>
      <c r="AF168" s="48"/>
      <c r="AG168" s="249"/>
      <c r="AH168" s="48"/>
      <c r="AI168" s="49"/>
      <c r="AJ168" s="48"/>
      <c r="AK168" s="49"/>
      <c r="AL168" s="48"/>
      <c r="AM168" s="196">
        <f t="shared" si="9"/>
        <v>3</v>
      </c>
      <c r="AN168" s="200">
        <f t="shared" si="10"/>
        <v>1</v>
      </c>
    </row>
    <row r="169" spans="1:40" ht="12.75">
      <c r="A169" s="299">
        <f t="shared" si="11"/>
        <v>162</v>
      </c>
      <c r="B169" s="37"/>
      <c r="C169" s="310" t="s">
        <v>259</v>
      </c>
      <c r="D169" s="65" t="s">
        <v>14</v>
      </c>
      <c r="E169" s="65">
        <v>1176</v>
      </c>
      <c r="F169" s="44" t="s">
        <v>240</v>
      </c>
      <c r="G169" s="109"/>
      <c r="H169" s="116"/>
      <c r="I169" s="116"/>
      <c r="J169" s="116"/>
      <c r="K169" s="105">
        <v>3</v>
      </c>
      <c r="L169" s="108">
        <v>1</v>
      </c>
      <c r="M169" s="105"/>
      <c r="N169" s="108"/>
      <c r="O169" s="114"/>
      <c r="P169" s="108"/>
      <c r="Q169" s="114"/>
      <c r="R169" s="108"/>
      <c r="S169" s="108"/>
      <c r="T169" s="108"/>
      <c r="U169" s="108"/>
      <c r="V169" s="108"/>
      <c r="W169" s="108"/>
      <c r="X169" s="108"/>
      <c r="Y169" s="108"/>
      <c r="Z169" s="108"/>
      <c r="AA169" s="114"/>
      <c r="AB169" s="108"/>
      <c r="AC169" s="108"/>
      <c r="AD169" s="108"/>
      <c r="AE169" s="49"/>
      <c r="AF169" s="48"/>
      <c r="AG169" s="249"/>
      <c r="AH169" s="48"/>
      <c r="AI169" s="49"/>
      <c r="AJ169" s="48"/>
      <c r="AK169" s="49"/>
      <c r="AL169" s="48"/>
      <c r="AM169" s="196">
        <f t="shared" si="9"/>
        <v>3</v>
      </c>
      <c r="AN169" s="200">
        <f t="shared" si="10"/>
        <v>1</v>
      </c>
    </row>
    <row r="170" spans="1:40" ht="12.75">
      <c r="A170" s="299">
        <f t="shared" si="11"/>
        <v>163</v>
      </c>
      <c r="B170" s="37"/>
      <c r="C170" s="310" t="s">
        <v>504</v>
      </c>
      <c r="D170" s="65" t="s">
        <v>14</v>
      </c>
      <c r="E170" s="65">
        <v>1160</v>
      </c>
      <c r="F170" s="44" t="s">
        <v>392</v>
      </c>
      <c r="G170" s="49"/>
      <c r="H170" s="48"/>
      <c r="I170" s="48"/>
      <c r="J170" s="48"/>
      <c r="K170" s="49"/>
      <c r="L170" s="48"/>
      <c r="M170" s="48"/>
      <c r="N170" s="48"/>
      <c r="O170" s="50"/>
      <c r="P170" s="48"/>
      <c r="Q170" s="49"/>
      <c r="R170" s="48"/>
      <c r="S170" s="48"/>
      <c r="T170" s="48"/>
      <c r="U170" s="48"/>
      <c r="V170" s="48"/>
      <c r="W170" s="48"/>
      <c r="X170" s="48"/>
      <c r="Y170" s="48"/>
      <c r="Z170" s="48"/>
      <c r="AA170" s="40">
        <v>3</v>
      </c>
      <c r="AB170" s="52">
        <v>1</v>
      </c>
      <c r="AC170" s="52"/>
      <c r="AD170" s="52"/>
      <c r="AE170" s="49"/>
      <c r="AF170" s="48"/>
      <c r="AG170" s="249"/>
      <c r="AH170" s="48"/>
      <c r="AI170" s="49"/>
      <c r="AJ170" s="48"/>
      <c r="AK170" s="49"/>
      <c r="AL170" s="48"/>
      <c r="AM170" s="196">
        <f t="shared" si="9"/>
        <v>3</v>
      </c>
      <c r="AN170" s="200">
        <f t="shared" si="10"/>
        <v>1</v>
      </c>
    </row>
    <row r="171" spans="1:40" ht="12.75">
      <c r="A171" s="299">
        <f t="shared" si="11"/>
        <v>164</v>
      </c>
      <c r="B171" s="37"/>
      <c r="C171" s="310" t="s">
        <v>506</v>
      </c>
      <c r="D171" s="65" t="s">
        <v>14</v>
      </c>
      <c r="E171" s="65">
        <v>1109</v>
      </c>
      <c r="F171" s="44" t="s">
        <v>392</v>
      </c>
      <c r="G171" s="49"/>
      <c r="H171" s="48"/>
      <c r="I171" s="48"/>
      <c r="J171" s="48"/>
      <c r="K171" s="49"/>
      <c r="L171" s="48"/>
      <c r="M171" s="48"/>
      <c r="N171" s="48"/>
      <c r="O171" s="50"/>
      <c r="P171" s="48"/>
      <c r="Q171" s="49"/>
      <c r="R171" s="48"/>
      <c r="S171" s="48"/>
      <c r="T171" s="48"/>
      <c r="U171" s="48"/>
      <c r="V171" s="48"/>
      <c r="W171" s="48"/>
      <c r="X171" s="48"/>
      <c r="Y171" s="48"/>
      <c r="Z171" s="48"/>
      <c r="AA171" s="40">
        <v>3</v>
      </c>
      <c r="AB171" s="52">
        <v>1</v>
      </c>
      <c r="AC171" s="52"/>
      <c r="AD171" s="52"/>
      <c r="AE171" s="49"/>
      <c r="AF171" s="48"/>
      <c r="AG171" s="249"/>
      <c r="AH171" s="48"/>
      <c r="AI171" s="49"/>
      <c r="AJ171" s="48"/>
      <c r="AK171" s="49"/>
      <c r="AL171" s="48"/>
      <c r="AM171" s="196">
        <f t="shared" si="9"/>
        <v>3</v>
      </c>
      <c r="AN171" s="200">
        <f t="shared" si="10"/>
        <v>1</v>
      </c>
    </row>
    <row r="172" spans="1:40" ht="12.75">
      <c r="A172" s="299">
        <f t="shared" si="11"/>
        <v>165</v>
      </c>
      <c r="B172" s="37"/>
      <c r="C172" s="310" t="s">
        <v>257</v>
      </c>
      <c r="D172" s="65" t="s">
        <v>14</v>
      </c>
      <c r="E172" s="65">
        <v>1500</v>
      </c>
      <c r="F172" s="44" t="s">
        <v>258</v>
      </c>
      <c r="G172" s="109"/>
      <c r="H172" s="116"/>
      <c r="I172" s="116"/>
      <c r="J172" s="116"/>
      <c r="K172" s="105">
        <v>3</v>
      </c>
      <c r="L172" s="108">
        <v>1</v>
      </c>
      <c r="M172" s="105"/>
      <c r="N172" s="108"/>
      <c r="O172" s="114"/>
      <c r="P172" s="108"/>
      <c r="Q172" s="114"/>
      <c r="R172" s="108"/>
      <c r="S172" s="108"/>
      <c r="T172" s="108"/>
      <c r="U172" s="108"/>
      <c r="V172" s="108"/>
      <c r="W172" s="108"/>
      <c r="X172" s="108"/>
      <c r="Y172" s="108"/>
      <c r="Z172" s="108"/>
      <c r="AA172" s="114"/>
      <c r="AB172" s="108"/>
      <c r="AC172" s="108"/>
      <c r="AD172" s="108"/>
      <c r="AE172" s="49"/>
      <c r="AF172" s="48"/>
      <c r="AG172" s="249"/>
      <c r="AH172" s="48"/>
      <c r="AI172" s="49"/>
      <c r="AJ172" s="48"/>
      <c r="AK172" s="49"/>
      <c r="AL172" s="48"/>
      <c r="AM172" s="196">
        <f t="shared" si="9"/>
        <v>3</v>
      </c>
      <c r="AN172" s="200">
        <f t="shared" si="10"/>
        <v>1</v>
      </c>
    </row>
    <row r="173" spans="1:40" ht="12.75">
      <c r="A173" s="299">
        <f t="shared" si="11"/>
        <v>166</v>
      </c>
      <c r="B173" s="37"/>
      <c r="C173" s="310" t="s">
        <v>260</v>
      </c>
      <c r="D173" s="65" t="s">
        <v>14</v>
      </c>
      <c r="E173" s="65">
        <v>1052</v>
      </c>
      <c r="F173" s="44" t="s">
        <v>240</v>
      </c>
      <c r="G173" s="109"/>
      <c r="H173" s="116"/>
      <c r="I173" s="116"/>
      <c r="J173" s="116"/>
      <c r="K173" s="105">
        <v>3</v>
      </c>
      <c r="L173" s="108">
        <v>1</v>
      </c>
      <c r="M173" s="105"/>
      <c r="N173" s="108"/>
      <c r="O173" s="114"/>
      <c r="P173" s="108"/>
      <c r="Q173" s="114"/>
      <c r="R173" s="108"/>
      <c r="S173" s="108"/>
      <c r="T173" s="108"/>
      <c r="U173" s="108"/>
      <c r="V173" s="108"/>
      <c r="W173" s="108"/>
      <c r="X173" s="108"/>
      <c r="Y173" s="108"/>
      <c r="Z173" s="108"/>
      <c r="AA173" s="114"/>
      <c r="AB173" s="108"/>
      <c r="AC173" s="108"/>
      <c r="AD173" s="108"/>
      <c r="AE173" s="49"/>
      <c r="AF173" s="48"/>
      <c r="AG173" s="249"/>
      <c r="AH173" s="48"/>
      <c r="AI173" s="49"/>
      <c r="AJ173" s="48"/>
      <c r="AK173" s="49"/>
      <c r="AL173" s="48"/>
      <c r="AM173" s="196">
        <f t="shared" si="9"/>
        <v>3</v>
      </c>
      <c r="AN173" s="200">
        <f t="shared" si="10"/>
        <v>1</v>
      </c>
    </row>
    <row r="174" spans="1:40" ht="12.75">
      <c r="A174" s="299">
        <f t="shared" si="11"/>
        <v>167</v>
      </c>
      <c r="B174" s="37"/>
      <c r="C174" s="309" t="s">
        <v>568</v>
      </c>
      <c r="D174" s="65" t="s">
        <v>14</v>
      </c>
      <c r="E174" s="64">
        <v>1284</v>
      </c>
      <c r="F174" s="57" t="s">
        <v>153</v>
      </c>
      <c r="G174" s="49"/>
      <c r="H174" s="48"/>
      <c r="I174" s="48"/>
      <c r="J174" s="48"/>
      <c r="K174" s="49"/>
      <c r="L174" s="48"/>
      <c r="M174" s="48"/>
      <c r="N174" s="48"/>
      <c r="O174" s="50"/>
      <c r="P174" s="48"/>
      <c r="Q174" s="49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101">
        <v>3</v>
      </c>
      <c r="AF174" s="52">
        <v>1</v>
      </c>
      <c r="AG174" s="249"/>
      <c r="AH174" s="48"/>
      <c r="AI174" s="49"/>
      <c r="AJ174" s="48"/>
      <c r="AK174" s="49"/>
      <c r="AL174" s="48"/>
      <c r="AM174" s="196">
        <f t="shared" si="9"/>
        <v>3</v>
      </c>
      <c r="AN174" s="200">
        <f t="shared" si="10"/>
        <v>1</v>
      </c>
    </row>
    <row r="175" spans="1:40" ht="12.75">
      <c r="A175" s="299">
        <f t="shared" si="11"/>
        <v>168</v>
      </c>
      <c r="B175" s="37"/>
      <c r="C175" s="310" t="s">
        <v>507</v>
      </c>
      <c r="D175" s="65" t="s">
        <v>14</v>
      </c>
      <c r="E175" s="65">
        <v>1109</v>
      </c>
      <c r="F175" s="44" t="s">
        <v>392</v>
      </c>
      <c r="G175" s="49"/>
      <c r="H175" s="48"/>
      <c r="I175" s="48"/>
      <c r="J175" s="48"/>
      <c r="K175" s="49"/>
      <c r="L175" s="48"/>
      <c r="M175" s="48"/>
      <c r="N175" s="48"/>
      <c r="O175" s="50"/>
      <c r="P175" s="48"/>
      <c r="Q175" s="49"/>
      <c r="R175" s="48"/>
      <c r="S175" s="48"/>
      <c r="T175" s="48"/>
      <c r="U175" s="48"/>
      <c r="V175" s="48"/>
      <c r="W175" s="48"/>
      <c r="X175" s="48"/>
      <c r="Y175" s="48"/>
      <c r="Z175" s="48"/>
      <c r="AA175" s="40">
        <v>3</v>
      </c>
      <c r="AB175" s="52">
        <v>1</v>
      </c>
      <c r="AC175" s="52"/>
      <c r="AD175" s="52"/>
      <c r="AE175" s="49"/>
      <c r="AF175" s="48"/>
      <c r="AG175" s="249"/>
      <c r="AH175" s="48"/>
      <c r="AI175" s="49"/>
      <c r="AJ175" s="48"/>
      <c r="AK175" s="49"/>
      <c r="AL175" s="48"/>
      <c r="AM175" s="196">
        <f t="shared" si="9"/>
        <v>3</v>
      </c>
      <c r="AN175" s="200">
        <f t="shared" si="10"/>
        <v>1</v>
      </c>
    </row>
    <row r="176" spans="1:40" ht="12.75">
      <c r="A176" s="299">
        <f t="shared" si="11"/>
        <v>169</v>
      </c>
      <c r="B176" s="37"/>
      <c r="C176" s="310" t="s">
        <v>433</v>
      </c>
      <c r="D176" s="65" t="s">
        <v>14</v>
      </c>
      <c r="E176" s="65">
        <v>1524</v>
      </c>
      <c r="F176" s="44" t="s">
        <v>434</v>
      </c>
      <c r="G176" s="49"/>
      <c r="H176" s="48"/>
      <c r="I176" s="48"/>
      <c r="J176" s="48"/>
      <c r="K176" s="49"/>
      <c r="L176" s="48"/>
      <c r="M176" s="48"/>
      <c r="N176" s="48"/>
      <c r="O176" s="50"/>
      <c r="P176" s="48"/>
      <c r="Q176" s="49"/>
      <c r="R176" s="48"/>
      <c r="S176" s="109">
        <v>3</v>
      </c>
      <c r="T176" s="112">
        <v>1</v>
      </c>
      <c r="U176" s="48"/>
      <c r="V176" s="48"/>
      <c r="W176" s="48"/>
      <c r="X176" s="48"/>
      <c r="Y176" s="48"/>
      <c r="Z176" s="48"/>
      <c r="AA176" s="49"/>
      <c r="AB176" s="48"/>
      <c r="AC176" s="48"/>
      <c r="AD176" s="48"/>
      <c r="AE176" s="49"/>
      <c r="AF176" s="48"/>
      <c r="AG176" s="249"/>
      <c r="AH176" s="48"/>
      <c r="AI176" s="49"/>
      <c r="AJ176" s="48"/>
      <c r="AK176" s="49"/>
      <c r="AL176" s="48"/>
      <c r="AM176" s="196">
        <f t="shared" si="9"/>
        <v>3</v>
      </c>
      <c r="AN176" s="200">
        <f t="shared" si="10"/>
        <v>1</v>
      </c>
    </row>
    <row r="177" spans="1:40" ht="12.75">
      <c r="A177" s="299">
        <f t="shared" si="11"/>
        <v>170</v>
      </c>
      <c r="B177" s="37"/>
      <c r="C177" s="310" t="s">
        <v>508</v>
      </c>
      <c r="D177" s="65" t="s">
        <v>14</v>
      </c>
      <c r="E177" s="65">
        <v>1119</v>
      </c>
      <c r="F177" s="44" t="s">
        <v>392</v>
      </c>
      <c r="G177" s="49"/>
      <c r="H177" s="48"/>
      <c r="I177" s="48"/>
      <c r="J177" s="48"/>
      <c r="K177" s="49"/>
      <c r="L177" s="48"/>
      <c r="M177" s="48"/>
      <c r="N177" s="48"/>
      <c r="O177" s="50"/>
      <c r="P177" s="48"/>
      <c r="Q177" s="49"/>
      <c r="R177" s="48"/>
      <c r="S177" s="48"/>
      <c r="T177" s="48"/>
      <c r="U177" s="48"/>
      <c r="V177" s="48"/>
      <c r="W177" s="48"/>
      <c r="X177" s="48"/>
      <c r="Y177" s="48"/>
      <c r="Z177" s="48"/>
      <c r="AA177" s="40">
        <v>3</v>
      </c>
      <c r="AB177" s="52">
        <v>1</v>
      </c>
      <c r="AC177" s="52"/>
      <c r="AD177" s="52"/>
      <c r="AE177" s="49"/>
      <c r="AF177" s="48"/>
      <c r="AG177" s="249"/>
      <c r="AH177" s="48"/>
      <c r="AI177" s="49"/>
      <c r="AJ177" s="48"/>
      <c r="AK177" s="49"/>
      <c r="AL177" s="48"/>
      <c r="AM177" s="196">
        <f t="shared" si="9"/>
        <v>3</v>
      </c>
      <c r="AN177" s="200">
        <f t="shared" si="10"/>
        <v>1</v>
      </c>
    </row>
    <row r="178" spans="1:40" ht="12.75">
      <c r="A178" s="299">
        <f t="shared" si="11"/>
        <v>171</v>
      </c>
      <c r="B178" s="37"/>
      <c r="C178" s="310" t="s">
        <v>81</v>
      </c>
      <c r="D178" s="65" t="s">
        <v>14</v>
      </c>
      <c r="E178" s="65">
        <v>1050</v>
      </c>
      <c r="F178" s="44" t="s">
        <v>73</v>
      </c>
      <c r="G178" s="105">
        <v>3</v>
      </c>
      <c r="H178" s="106">
        <v>1</v>
      </c>
      <c r="I178" s="115"/>
      <c r="J178" s="115"/>
      <c r="K178" s="109"/>
      <c r="L178" s="115"/>
      <c r="M178" s="109"/>
      <c r="N178" s="115"/>
      <c r="O178" s="109"/>
      <c r="P178" s="115"/>
      <c r="Q178" s="109"/>
      <c r="R178" s="115"/>
      <c r="S178" s="115"/>
      <c r="T178" s="115"/>
      <c r="U178" s="115"/>
      <c r="V178" s="115"/>
      <c r="W178" s="115"/>
      <c r="X178" s="115"/>
      <c r="Y178" s="115"/>
      <c r="Z178" s="115"/>
      <c r="AA178" s="109"/>
      <c r="AB178" s="115"/>
      <c r="AC178" s="115"/>
      <c r="AD178" s="115"/>
      <c r="AE178" s="49"/>
      <c r="AF178" s="48"/>
      <c r="AG178" s="249"/>
      <c r="AH178" s="48"/>
      <c r="AI178" s="49"/>
      <c r="AJ178" s="48"/>
      <c r="AK178" s="49"/>
      <c r="AL178" s="48"/>
      <c r="AM178" s="196">
        <f t="shared" si="9"/>
        <v>3</v>
      </c>
      <c r="AN178" s="200">
        <f t="shared" si="10"/>
        <v>1</v>
      </c>
    </row>
    <row r="179" spans="1:40" ht="12.75">
      <c r="A179" s="299">
        <f t="shared" si="11"/>
        <v>172</v>
      </c>
      <c r="B179" s="37"/>
      <c r="C179" s="310" t="s">
        <v>255</v>
      </c>
      <c r="D179" s="65" t="s">
        <v>14</v>
      </c>
      <c r="E179" s="65">
        <v>1564</v>
      </c>
      <c r="F179" s="44" t="s">
        <v>17</v>
      </c>
      <c r="G179" s="109"/>
      <c r="H179" s="116"/>
      <c r="I179" s="116"/>
      <c r="J179" s="116"/>
      <c r="K179" s="105">
        <v>3</v>
      </c>
      <c r="L179" s="108">
        <v>1</v>
      </c>
      <c r="M179" s="105"/>
      <c r="N179" s="108"/>
      <c r="O179" s="114"/>
      <c r="P179" s="108"/>
      <c r="Q179" s="114"/>
      <c r="R179" s="108"/>
      <c r="S179" s="108"/>
      <c r="T179" s="108"/>
      <c r="U179" s="108"/>
      <c r="V179" s="108"/>
      <c r="W179" s="108"/>
      <c r="X179" s="108"/>
      <c r="Y179" s="108"/>
      <c r="Z179" s="108"/>
      <c r="AA179" s="114"/>
      <c r="AB179" s="108"/>
      <c r="AC179" s="108"/>
      <c r="AD179" s="108"/>
      <c r="AE179" s="49"/>
      <c r="AF179" s="48"/>
      <c r="AG179" s="249"/>
      <c r="AH179" s="48"/>
      <c r="AI179" s="49"/>
      <c r="AJ179" s="48"/>
      <c r="AK179" s="49"/>
      <c r="AL179" s="48"/>
      <c r="AM179" s="196">
        <f t="shared" si="9"/>
        <v>3</v>
      </c>
      <c r="AN179" s="200">
        <f t="shared" si="10"/>
        <v>1</v>
      </c>
    </row>
    <row r="180" spans="1:40" ht="12.75">
      <c r="A180" s="299">
        <f t="shared" si="11"/>
        <v>173</v>
      </c>
      <c r="B180" s="37"/>
      <c r="C180" s="310" t="s">
        <v>503</v>
      </c>
      <c r="D180" s="65" t="s">
        <v>14</v>
      </c>
      <c r="E180" s="65">
        <v>1500</v>
      </c>
      <c r="F180" s="44" t="s">
        <v>150</v>
      </c>
      <c r="G180" s="49"/>
      <c r="H180" s="48"/>
      <c r="I180" s="48"/>
      <c r="J180" s="48"/>
      <c r="K180" s="49"/>
      <c r="L180" s="48"/>
      <c r="M180" s="48"/>
      <c r="N180" s="48"/>
      <c r="O180" s="50"/>
      <c r="P180" s="48"/>
      <c r="Q180" s="49"/>
      <c r="R180" s="48"/>
      <c r="S180" s="48"/>
      <c r="T180" s="48"/>
      <c r="U180" s="48"/>
      <c r="V180" s="48"/>
      <c r="W180" s="48"/>
      <c r="X180" s="48"/>
      <c r="Y180" s="48"/>
      <c r="Z180" s="48"/>
      <c r="AA180" s="40">
        <v>3</v>
      </c>
      <c r="AB180" s="52">
        <v>1</v>
      </c>
      <c r="AC180" s="52"/>
      <c r="AD180" s="52"/>
      <c r="AE180" s="49"/>
      <c r="AF180" s="48"/>
      <c r="AG180" s="249"/>
      <c r="AH180" s="48"/>
      <c r="AI180" s="49"/>
      <c r="AJ180" s="48"/>
      <c r="AK180" s="49"/>
      <c r="AL180" s="48"/>
      <c r="AM180" s="196">
        <f t="shared" si="9"/>
        <v>3</v>
      </c>
      <c r="AN180" s="200">
        <f t="shared" si="10"/>
        <v>1</v>
      </c>
    </row>
    <row r="181" spans="1:40" ht="12.75">
      <c r="A181" s="299">
        <f t="shared" si="11"/>
        <v>174</v>
      </c>
      <c r="B181" s="37"/>
      <c r="C181" s="307" t="s">
        <v>79</v>
      </c>
      <c r="D181" s="61" t="s">
        <v>14</v>
      </c>
      <c r="E181" s="61">
        <v>1200</v>
      </c>
      <c r="F181" s="43" t="s">
        <v>73</v>
      </c>
      <c r="G181" s="105">
        <v>3</v>
      </c>
      <c r="H181" s="106">
        <v>1</v>
      </c>
      <c r="I181" s="115"/>
      <c r="J181" s="115"/>
      <c r="K181" s="109"/>
      <c r="L181" s="115"/>
      <c r="M181" s="109"/>
      <c r="N181" s="115"/>
      <c r="O181" s="109"/>
      <c r="P181" s="115"/>
      <c r="Q181" s="109"/>
      <c r="R181" s="115"/>
      <c r="S181" s="115"/>
      <c r="T181" s="115"/>
      <c r="U181" s="115"/>
      <c r="V181" s="115"/>
      <c r="W181" s="115"/>
      <c r="X181" s="115"/>
      <c r="Y181" s="115"/>
      <c r="Z181" s="115"/>
      <c r="AA181" s="109"/>
      <c r="AB181" s="115"/>
      <c r="AC181" s="115"/>
      <c r="AD181" s="115"/>
      <c r="AE181" s="49"/>
      <c r="AF181" s="48"/>
      <c r="AG181" s="249"/>
      <c r="AH181" s="48"/>
      <c r="AI181" s="49"/>
      <c r="AJ181" s="48"/>
      <c r="AK181" s="49"/>
      <c r="AL181" s="48"/>
      <c r="AM181" s="196">
        <f t="shared" si="9"/>
        <v>3</v>
      </c>
      <c r="AN181" s="200">
        <f t="shared" si="10"/>
        <v>1</v>
      </c>
    </row>
    <row r="182" spans="1:40" ht="12.75">
      <c r="A182" s="299">
        <f t="shared" si="11"/>
        <v>175</v>
      </c>
      <c r="B182" s="250"/>
      <c r="C182" s="307" t="s">
        <v>600</v>
      </c>
      <c r="D182" s="63" t="s">
        <v>14</v>
      </c>
      <c r="E182" s="61">
        <v>1500</v>
      </c>
      <c r="F182" s="43" t="s">
        <v>150</v>
      </c>
      <c r="G182" s="49"/>
      <c r="H182" s="48"/>
      <c r="I182" s="48"/>
      <c r="J182" s="48"/>
      <c r="K182" s="49"/>
      <c r="L182" s="48"/>
      <c r="M182" s="48"/>
      <c r="N182" s="48"/>
      <c r="O182" s="50"/>
      <c r="P182" s="48"/>
      <c r="Q182" s="49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9"/>
      <c r="AF182" s="48"/>
      <c r="AG182" s="287">
        <v>3</v>
      </c>
      <c r="AH182" s="52">
        <v>1</v>
      </c>
      <c r="AI182" s="50"/>
      <c r="AJ182" s="52"/>
      <c r="AK182" s="50"/>
      <c r="AL182" s="52"/>
      <c r="AM182" s="196">
        <f t="shared" si="9"/>
        <v>3</v>
      </c>
      <c r="AN182" s="200">
        <f t="shared" si="10"/>
        <v>1</v>
      </c>
    </row>
    <row r="183" spans="1:40" ht="12.75">
      <c r="A183" s="299">
        <f t="shared" si="11"/>
        <v>176</v>
      </c>
      <c r="B183" s="37"/>
      <c r="C183" s="307" t="s">
        <v>262</v>
      </c>
      <c r="D183" s="61" t="s">
        <v>14</v>
      </c>
      <c r="E183" s="61">
        <v>1182</v>
      </c>
      <c r="F183" s="43" t="s">
        <v>240</v>
      </c>
      <c r="G183" s="109"/>
      <c r="H183" s="116"/>
      <c r="I183" s="116"/>
      <c r="J183" s="116"/>
      <c r="K183" s="105">
        <v>3</v>
      </c>
      <c r="L183" s="108">
        <v>1</v>
      </c>
      <c r="M183" s="105"/>
      <c r="N183" s="108"/>
      <c r="O183" s="114"/>
      <c r="P183" s="108"/>
      <c r="Q183" s="114"/>
      <c r="R183" s="108"/>
      <c r="S183" s="108"/>
      <c r="T183" s="108"/>
      <c r="U183" s="108"/>
      <c r="V183" s="108"/>
      <c r="W183" s="108"/>
      <c r="X183" s="108"/>
      <c r="Y183" s="108"/>
      <c r="Z183" s="108"/>
      <c r="AA183" s="114"/>
      <c r="AB183" s="108"/>
      <c r="AC183" s="108"/>
      <c r="AD183" s="108"/>
      <c r="AE183" s="49"/>
      <c r="AF183" s="48"/>
      <c r="AG183" s="249"/>
      <c r="AH183" s="48"/>
      <c r="AI183" s="49"/>
      <c r="AJ183" s="48"/>
      <c r="AK183" s="49"/>
      <c r="AL183" s="48"/>
      <c r="AM183" s="196">
        <f t="shared" si="9"/>
        <v>3</v>
      </c>
      <c r="AN183" s="200">
        <f t="shared" si="10"/>
        <v>1</v>
      </c>
    </row>
    <row r="184" spans="1:40" ht="12.75">
      <c r="A184" s="299">
        <f t="shared" si="11"/>
        <v>177</v>
      </c>
      <c r="B184" s="37"/>
      <c r="C184" s="307" t="s">
        <v>88</v>
      </c>
      <c r="D184" s="61" t="s">
        <v>14</v>
      </c>
      <c r="E184" s="61">
        <v>1100</v>
      </c>
      <c r="F184" s="43" t="s">
        <v>73</v>
      </c>
      <c r="G184" s="105">
        <v>3</v>
      </c>
      <c r="H184" s="106">
        <v>1</v>
      </c>
      <c r="I184" s="115"/>
      <c r="J184" s="115"/>
      <c r="K184" s="109"/>
      <c r="L184" s="115"/>
      <c r="M184" s="109"/>
      <c r="N184" s="115"/>
      <c r="O184" s="109"/>
      <c r="P184" s="115"/>
      <c r="Q184" s="109"/>
      <c r="R184" s="115"/>
      <c r="S184" s="115"/>
      <c r="T184" s="115"/>
      <c r="U184" s="115"/>
      <c r="V184" s="115"/>
      <c r="W184" s="115"/>
      <c r="X184" s="115"/>
      <c r="Y184" s="115"/>
      <c r="Z184" s="115"/>
      <c r="AA184" s="109"/>
      <c r="AB184" s="115"/>
      <c r="AC184" s="115"/>
      <c r="AD184" s="115"/>
      <c r="AE184" s="49"/>
      <c r="AF184" s="48"/>
      <c r="AG184" s="249"/>
      <c r="AH184" s="48"/>
      <c r="AI184" s="49"/>
      <c r="AJ184" s="48"/>
      <c r="AK184" s="49"/>
      <c r="AL184" s="48"/>
      <c r="AM184" s="196">
        <f t="shared" si="9"/>
        <v>3</v>
      </c>
      <c r="AN184" s="200">
        <f t="shared" si="10"/>
        <v>1</v>
      </c>
    </row>
    <row r="185" spans="1:40" ht="12.75">
      <c r="A185" s="299">
        <f t="shared" si="11"/>
        <v>178</v>
      </c>
      <c r="B185" s="37"/>
      <c r="C185" s="308" t="s">
        <v>354</v>
      </c>
      <c r="D185" s="63" t="s">
        <v>14</v>
      </c>
      <c r="E185" s="63">
        <v>1614</v>
      </c>
      <c r="F185" s="54" t="s">
        <v>221</v>
      </c>
      <c r="G185" s="109"/>
      <c r="H185" s="115"/>
      <c r="I185" s="115"/>
      <c r="J185" s="115"/>
      <c r="K185" s="109"/>
      <c r="L185" s="115"/>
      <c r="M185" s="115"/>
      <c r="N185" s="115"/>
      <c r="O185" s="109">
        <v>3</v>
      </c>
      <c r="P185" s="108">
        <v>1</v>
      </c>
      <c r="Q185" s="109"/>
      <c r="R185" s="115"/>
      <c r="S185" s="115"/>
      <c r="T185" s="115"/>
      <c r="U185" s="115"/>
      <c r="V185" s="115"/>
      <c r="W185" s="115"/>
      <c r="X185" s="115"/>
      <c r="Y185" s="115"/>
      <c r="Z185" s="115"/>
      <c r="AA185" s="109"/>
      <c r="AB185" s="115"/>
      <c r="AC185" s="115"/>
      <c r="AD185" s="115"/>
      <c r="AE185" s="49"/>
      <c r="AF185" s="48"/>
      <c r="AG185" s="249"/>
      <c r="AH185" s="48"/>
      <c r="AI185" s="49"/>
      <c r="AJ185" s="48"/>
      <c r="AK185" s="49"/>
      <c r="AL185" s="48"/>
      <c r="AM185" s="196">
        <f t="shared" si="9"/>
        <v>3</v>
      </c>
      <c r="AN185" s="200">
        <f t="shared" si="10"/>
        <v>1</v>
      </c>
    </row>
    <row r="186" spans="1:40" ht="12.75">
      <c r="A186" s="299">
        <f t="shared" si="11"/>
        <v>179</v>
      </c>
      <c r="B186" s="37"/>
      <c r="C186" s="307" t="s">
        <v>264</v>
      </c>
      <c r="D186" s="61" t="s">
        <v>14</v>
      </c>
      <c r="E186" s="61">
        <v>1495</v>
      </c>
      <c r="F186" s="43" t="s">
        <v>218</v>
      </c>
      <c r="G186" s="109"/>
      <c r="H186" s="116"/>
      <c r="I186" s="116"/>
      <c r="J186" s="116"/>
      <c r="K186" s="105">
        <v>3</v>
      </c>
      <c r="L186" s="108">
        <v>1</v>
      </c>
      <c r="M186" s="105"/>
      <c r="N186" s="108"/>
      <c r="O186" s="114"/>
      <c r="P186" s="108"/>
      <c r="Q186" s="114"/>
      <c r="R186" s="108"/>
      <c r="S186" s="108"/>
      <c r="T186" s="108"/>
      <c r="U186" s="108"/>
      <c r="V186" s="108"/>
      <c r="W186" s="108"/>
      <c r="X186" s="108"/>
      <c r="Y186" s="108"/>
      <c r="Z186" s="108"/>
      <c r="AA186" s="114"/>
      <c r="AB186" s="108"/>
      <c r="AC186" s="108"/>
      <c r="AD186" s="108"/>
      <c r="AE186" s="49"/>
      <c r="AF186" s="48"/>
      <c r="AG186" s="249"/>
      <c r="AH186" s="48"/>
      <c r="AI186" s="49"/>
      <c r="AJ186" s="48"/>
      <c r="AK186" s="49"/>
      <c r="AL186" s="48"/>
      <c r="AM186" s="196">
        <f t="shared" si="9"/>
        <v>3</v>
      </c>
      <c r="AN186" s="200">
        <f t="shared" si="10"/>
        <v>1</v>
      </c>
    </row>
    <row r="187" spans="1:40" ht="12.75">
      <c r="A187" s="299">
        <f t="shared" si="11"/>
        <v>180</v>
      </c>
      <c r="B187" s="250"/>
      <c r="C187" s="308" t="s">
        <v>391</v>
      </c>
      <c r="D187" s="63" t="s">
        <v>14</v>
      </c>
      <c r="E187" s="63">
        <v>1105</v>
      </c>
      <c r="F187" s="54" t="s">
        <v>392</v>
      </c>
      <c r="G187" s="109"/>
      <c r="H187" s="115"/>
      <c r="I187" s="115"/>
      <c r="J187" s="115"/>
      <c r="K187" s="109"/>
      <c r="L187" s="115"/>
      <c r="M187" s="115"/>
      <c r="N187" s="115"/>
      <c r="O187" s="109"/>
      <c r="P187" s="115"/>
      <c r="Q187" s="101">
        <v>3</v>
      </c>
      <c r="R187" s="108">
        <v>1</v>
      </c>
      <c r="S187" s="108"/>
      <c r="T187" s="108"/>
      <c r="U187" s="108"/>
      <c r="V187" s="108"/>
      <c r="W187" s="108"/>
      <c r="X187" s="108"/>
      <c r="Y187" s="108"/>
      <c r="Z187" s="108"/>
      <c r="AA187" s="114"/>
      <c r="AB187" s="108"/>
      <c r="AC187" s="108"/>
      <c r="AD187" s="108"/>
      <c r="AE187" s="49"/>
      <c r="AF187" s="48"/>
      <c r="AG187" s="249"/>
      <c r="AH187" s="48"/>
      <c r="AI187" s="49"/>
      <c r="AJ187" s="48"/>
      <c r="AK187" s="49"/>
      <c r="AL187" s="48"/>
      <c r="AM187" s="196">
        <f t="shared" si="9"/>
        <v>3</v>
      </c>
      <c r="AN187" s="200">
        <f t="shared" si="10"/>
        <v>1</v>
      </c>
    </row>
    <row r="188" spans="1:40" ht="12.75">
      <c r="A188" s="299">
        <f t="shared" si="11"/>
        <v>181</v>
      </c>
      <c r="B188" s="250"/>
      <c r="C188" s="307" t="s">
        <v>84</v>
      </c>
      <c r="D188" s="61" t="s">
        <v>14</v>
      </c>
      <c r="E188" s="61">
        <v>1073</v>
      </c>
      <c r="F188" s="43" t="s">
        <v>59</v>
      </c>
      <c r="G188" s="105">
        <v>3</v>
      </c>
      <c r="H188" s="106">
        <v>1</v>
      </c>
      <c r="I188" s="115"/>
      <c r="J188" s="115"/>
      <c r="K188" s="109"/>
      <c r="L188" s="115"/>
      <c r="M188" s="109"/>
      <c r="N188" s="115"/>
      <c r="O188" s="109"/>
      <c r="P188" s="115"/>
      <c r="Q188" s="109"/>
      <c r="R188" s="115"/>
      <c r="S188" s="115"/>
      <c r="T188" s="115"/>
      <c r="U188" s="115"/>
      <c r="V188" s="115"/>
      <c r="W188" s="115"/>
      <c r="X188" s="115"/>
      <c r="Y188" s="115"/>
      <c r="Z188" s="115"/>
      <c r="AA188" s="109"/>
      <c r="AB188" s="115"/>
      <c r="AC188" s="115"/>
      <c r="AD188" s="115"/>
      <c r="AE188" s="49"/>
      <c r="AF188" s="48"/>
      <c r="AG188" s="249"/>
      <c r="AH188" s="48"/>
      <c r="AI188" s="49"/>
      <c r="AJ188" s="48"/>
      <c r="AK188" s="49"/>
      <c r="AL188" s="48"/>
      <c r="AM188" s="196">
        <f t="shared" si="9"/>
        <v>3</v>
      </c>
      <c r="AN188" s="200">
        <f t="shared" si="10"/>
        <v>1</v>
      </c>
    </row>
    <row r="189" spans="1:40" ht="12.75">
      <c r="A189" s="299">
        <f t="shared" si="11"/>
        <v>182</v>
      </c>
      <c r="B189" s="250"/>
      <c r="C189" s="307" t="s">
        <v>509</v>
      </c>
      <c r="D189" s="61" t="s">
        <v>14</v>
      </c>
      <c r="E189" s="61">
        <v>1160</v>
      </c>
      <c r="F189" s="43" t="s">
        <v>414</v>
      </c>
      <c r="G189" s="49"/>
      <c r="H189" s="48"/>
      <c r="I189" s="48"/>
      <c r="J189" s="48"/>
      <c r="K189" s="49"/>
      <c r="L189" s="48"/>
      <c r="M189" s="48"/>
      <c r="N189" s="48"/>
      <c r="O189" s="50"/>
      <c r="P189" s="48"/>
      <c r="Q189" s="49"/>
      <c r="R189" s="48"/>
      <c r="S189" s="48"/>
      <c r="T189" s="48"/>
      <c r="U189" s="48"/>
      <c r="V189" s="48"/>
      <c r="W189" s="48"/>
      <c r="X189" s="48"/>
      <c r="Y189" s="48"/>
      <c r="Z189" s="48"/>
      <c r="AA189" s="40">
        <v>2.5</v>
      </c>
      <c r="AB189" s="52">
        <v>1</v>
      </c>
      <c r="AC189" s="52"/>
      <c r="AD189" s="52"/>
      <c r="AE189" s="49"/>
      <c r="AF189" s="48"/>
      <c r="AG189" s="249"/>
      <c r="AH189" s="48"/>
      <c r="AI189" s="49"/>
      <c r="AJ189" s="48"/>
      <c r="AK189" s="49"/>
      <c r="AL189" s="48"/>
      <c r="AM189" s="196">
        <f t="shared" si="9"/>
        <v>2.5</v>
      </c>
      <c r="AN189" s="200">
        <f t="shared" si="10"/>
        <v>1</v>
      </c>
    </row>
    <row r="190" spans="1:40" ht="12.75">
      <c r="A190" s="299">
        <f t="shared" si="11"/>
        <v>183</v>
      </c>
      <c r="B190" s="250"/>
      <c r="C190" s="307" t="s">
        <v>92</v>
      </c>
      <c r="D190" s="61" t="s">
        <v>14</v>
      </c>
      <c r="E190" s="61">
        <v>1856</v>
      </c>
      <c r="F190" s="43" t="s">
        <v>32</v>
      </c>
      <c r="G190" s="105">
        <v>2.5</v>
      </c>
      <c r="H190" s="106">
        <v>1</v>
      </c>
      <c r="I190" s="115"/>
      <c r="J190" s="115"/>
      <c r="K190" s="109"/>
      <c r="L190" s="115"/>
      <c r="M190" s="109"/>
      <c r="N190" s="115"/>
      <c r="O190" s="109"/>
      <c r="P190" s="115"/>
      <c r="Q190" s="109"/>
      <c r="R190" s="115"/>
      <c r="S190" s="115"/>
      <c r="T190" s="115"/>
      <c r="U190" s="115"/>
      <c r="V190" s="115"/>
      <c r="W190" s="115"/>
      <c r="X190" s="115"/>
      <c r="Y190" s="115"/>
      <c r="Z190" s="115"/>
      <c r="AA190" s="109"/>
      <c r="AB190" s="115"/>
      <c r="AC190" s="115"/>
      <c r="AD190" s="115"/>
      <c r="AE190" s="49"/>
      <c r="AF190" s="48"/>
      <c r="AG190" s="249"/>
      <c r="AH190" s="48"/>
      <c r="AI190" s="49"/>
      <c r="AJ190" s="48"/>
      <c r="AK190" s="49"/>
      <c r="AL190" s="48"/>
      <c r="AM190" s="196">
        <f t="shared" si="9"/>
        <v>2.5</v>
      </c>
      <c r="AN190" s="200">
        <f t="shared" si="10"/>
        <v>1</v>
      </c>
    </row>
    <row r="191" spans="1:46" ht="12.75">
      <c r="A191" s="299">
        <f t="shared" si="11"/>
        <v>184</v>
      </c>
      <c r="B191" s="250"/>
      <c r="C191" s="307" t="s">
        <v>605</v>
      </c>
      <c r="D191" s="61" t="s">
        <v>14</v>
      </c>
      <c r="E191" s="61">
        <v>1500</v>
      </c>
      <c r="F191" s="43" t="s">
        <v>150</v>
      </c>
      <c r="G191" s="49"/>
      <c r="H191" s="48"/>
      <c r="I191" s="48"/>
      <c r="J191" s="48"/>
      <c r="K191" s="49"/>
      <c r="L191" s="48"/>
      <c r="M191" s="48"/>
      <c r="N191" s="48"/>
      <c r="O191" s="50"/>
      <c r="P191" s="48"/>
      <c r="Q191" s="49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9"/>
      <c r="AF191" s="48"/>
      <c r="AG191" s="287">
        <v>2.5</v>
      </c>
      <c r="AH191" s="52">
        <v>1</v>
      </c>
      <c r="AI191" s="50"/>
      <c r="AJ191" s="52"/>
      <c r="AK191" s="50"/>
      <c r="AL191" s="52"/>
      <c r="AM191" s="196">
        <f t="shared" si="9"/>
        <v>2.5</v>
      </c>
      <c r="AN191" s="200">
        <f t="shared" si="10"/>
        <v>1</v>
      </c>
      <c r="AT191" s="45" t="s">
        <v>670</v>
      </c>
    </row>
    <row r="192" spans="1:40" ht="12.75">
      <c r="A192" s="299">
        <f t="shared" si="11"/>
        <v>185</v>
      </c>
      <c r="B192" s="250"/>
      <c r="C192" s="307" t="s">
        <v>90</v>
      </c>
      <c r="D192" s="61" t="s">
        <v>14</v>
      </c>
      <c r="E192" s="61">
        <v>1134</v>
      </c>
      <c r="F192" s="43" t="s">
        <v>20</v>
      </c>
      <c r="G192" s="105">
        <v>2.5</v>
      </c>
      <c r="H192" s="106">
        <v>1</v>
      </c>
      <c r="I192" s="115"/>
      <c r="J192" s="115"/>
      <c r="K192" s="109"/>
      <c r="L192" s="115"/>
      <c r="M192" s="109"/>
      <c r="N192" s="115"/>
      <c r="O192" s="109"/>
      <c r="P192" s="115"/>
      <c r="Q192" s="109"/>
      <c r="R192" s="115"/>
      <c r="S192" s="115"/>
      <c r="T192" s="115"/>
      <c r="U192" s="115"/>
      <c r="V192" s="115"/>
      <c r="W192" s="115"/>
      <c r="X192" s="115"/>
      <c r="Y192" s="115"/>
      <c r="Z192" s="115"/>
      <c r="AA192" s="109"/>
      <c r="AB192" s="115"/>
      <c r="AC192" s="115"/>
      <c r="AD192" s="115"/>
      <c r="AE192" s="49"/>
      <c r="AF192" s="48"/>
      <c r="AG192" s="249"/>
      <c r="AH192" s="48"/>
      <c r="AI192" s="49"/>
      <c r="AJ192" s="48"/>
      <c r="AK192" s="49"/>
      <c r="AL192" s="48"/>
      <c r="AM192" s="196">
        <f t="shared" si="9"/>
        <v>2.5</v>
      </c>
      <c r="AN192" s="200">
        <f t="shared" si="10"/>
        <v>1</v>
      </c>
    </row>
    <row r="193" spans="1:40" ht="12.75">
      <c r="A193" s="299">
        <f t="shared" si="11"/>
        <v>186</v>
      </c>
      <c r="B193" s="250"/>
      <c r="C193" s="307" t="s">
        <v>267</v>
      </c>
      <c r="D193" s="61" t="s">
        <v>14</v>
      </c>
      <c r="E193" s="61">
        <v>1362</v>
      </c>
      <c r="F193" s="43" t="s">
        <v>53</v>
      </c>
      <c r="G193" s="109"/>
      <c r="H193" s="116"/>
      <c r="I193" s="116"/>
      <c r="J193" s="116"/>
      <c r="K193" s="105">
        <v>2.5</v>
      </c>
      <c r="L193" s="108">
        <v>1</v>
      </c>
      <c r="M193" s="105"/>
      <c r="N193" s="108"/>
      <c r="O193" s="114"/>
      <c r="P193" s="108"/>
      <c r="Q193" s="114"/>
      <c r="R193" s="108"/>
      <c r="S193" s="108"/>
      <c r="T193" s="108"/>
      <c r="U193" s="108"/>
      <c r="V193" s="108"/>
      <c r="W193" s="108"/>
      <c r="X193" s="108"/>
      <c r="Y193" s="108"/>
      <c r="Z193" s="108"/>
      <c r="AA193" s="114"/>
      <c r="AB193" s="108"/>
      <c r="AC193" s="108"/>
      <c r="AD193" s="108"/>
      <c r="AE193" s="49"/>
      <c r="AF193" s="48"/>
      <c r="AG193" s="249"/>
      <c r="AH193" s="48"/>
      <c r="AI193" s="49"/>
      <c r="AJ193" s="48"/>
      <c r="AK193" s="49"/>
      <c r="AL193" s="48"/>
      <c r="AM193" s="196">
        <f t="shared" si="9"/>
        <v>2.5</v>
      </c>
      <c r="AN193" s="200">
        <f t="shared" si="10"/>
        <v>1</v>
      </c>
    </row>
    <row r="194" spans="1:40" ht="12.75">
      <c r="A194" s="299">
        <f t="shared" si="11"/>
        <v>187</v>
      </c>
      <c r="B194" s="250"/>
      <c r="C194" s="307" t="s">
        <v>268</v>
      </c>
      <c r="D194" s="61" t="s">
        <v>14</v>
      </c>
      <c r="E194" s="61">
        <v>1071</v>
      </c>
      <c r="F194" s="43" t="s">
        <v>240</v>
      </c>
      <c r="G194" s="109"/>
      <c r="H194" s="116"/>
      <c r="I194" s="116"/>
      <c r="J194" s="116"/>
      <c r="K194" s="105">
        <v>2.5</v>
      </c>
      <c r="L194" s="108">
        <v>1</v>
      </c>
      <c r="M194" s="105"/>
      <c r="N194" s="108"/>
      <c r="O194" s="114"/>
      <c r="P194" s="108"/>
      <c r="Q194" s="114"/>
      <c r="R194" s="108"/>
      <c r="S194" s="108"/>
      <c r="T194" s="108"/>
      <c r="U194" s="108"/>
      <c r="V194" s="108"/>
      <c r="W194" s="108"/>
      <c r="X194" s="108"/>
      <c r="Y194" s="108"/>
      <c r="Z194" s="108"/>
      <c r="AA194" s="114"/>
      <c r="AB194" s="108"/>
      <c r="AC194" s="108"/>
      <c r="AD194" s="108"/>
      <c r="AE194" s="49"/>
      <c r="AF194" s="48"/>
      <c r="AG194" s="249"/>
      <c r="AH194" s="48"/>
      <c r="AI194" s="49"/>
      <c r="AJ194" s="48"/>
      <c r="AK194" s="49"/>
      <c r="AL194" s="48"/>
      <c r="AM194" s="196">
        <f t="shared" si="9"/>
        <v>2.5</v>
      </c>
      <c r="AN194" s="200">
        <f t="shared" si="10"/>
        <v>1</v>
      </c>
    </row>
    <row r="195" spans="1:40" ht="12.75">
      <c r="A195" s="299">
        <f t="shared" si="11"/>
        <v>188</v>
      </c>
      <c r="B195" s="250"/>
      <c r="C195" s="307" t="s">
        <v>93</v>
      </c>
      <c r="D195" s="61" t="s">
        <v>14</v>
      </c>
      <c r="E195" s="61">
        <v>0</v>
      </c>
      <c r="F195" s="43" t="s">
        <v>73</v>
      </c>
      <c r="G195" s="105">
        <v>2.5</v>
      </c>
      <c r="H195" s="106">
        <v>1</v>
      </c>
      <c r="I195" s="115"/>
      <c r="J195" s="115"/>
      <c r="K195" s="109"/>
      <c r="L195" s="115"/>
      <c r="M195" s="109"/>
      <c r="N195" s="115"/>
      <c r="O195" s="109"/>
      <c r="P195" s="115"/>
      <c r="Q195" s="109"/>
      <c r="R195" s="115"/>
      <c r="S195" s="115"/>
      <c r="T195" s="115"/>
      <c r="U195" s="115"/>
      <c r="V195" s="115"/>
      <c r="W195" s="115"/>
      <c r="X195" s="115"/>
      <c r="Y195" s="115"/>
      <c r="Z195" s="115"/>
      <c r="AA195" s="109"/>
      <c r="AB195" s="115"/>
      <c r="AC195" s="115"/>
      <c r="AD195" s="115"/>
      <c r="AE195" s="49"/>
      <c r="AF195" s="48"/>
      <c r="AG195" s="249"/>
      <c r="AH195" s="48"/>
      <c r="AI195" s="49"/>
      <c r="AJ195" s="48"/>
      <c r="AK195" s="49"/>
      <c r="AL195" s="48"/>
      <c r="AM195" s="196">
        <f t="shared" si="9"/>
        <v>2.5</v>
      </c>
      <c r="AN195" s="200">
        <f t="shared" si="10"/>
        <v>1</v>
      </c>
    </row>
    <row r="196" spans="1:40" ht="12.75">
      <c r="A196" s="299">
        <f t="shared" si="11"/>
        <v>189</v>
      </c>
      <c r="B196" s="250"/>
      <c r="C196" s="308" t="s">
        <v>361</v>
      </c>
      <c r="D196" s="63" t="s">
        <v>14</v>
      </c>
      <c r="E196" s="63">
        <v>1500</v>
      </c>
      <c r="F196" s="54" t="s">
        <v>20</v>
      </c>
      <c r="G196" s="109"/>
      <c r="H196" s="115"/>
      <c r="I196" s="115"/>
      <c r="J196" s="115"/>
      <c r="K196" s="109"/>
      <c r="L196" s="115"/>
      <c r="M196" s="115"/>
      <c r="N196" s="115"/>
      <c r="O196" s="109">
        <v>2.5</v>
      </c>
      <c r="P196" s="108">
        <v>1</v>
      </c>
      <c r="Q196" s="109"/>
      <c r="R196" s="115"/>
      <c r="S196" s="115"/>
      <c r="T196" s="115"/>
      <c r="U196" s="115"/>
      <c r="V196" s="115"/>
      <c r="W196" s="115"/>
      <c r="X196" s="115"/>
      <c r="Y196" s="115"/>
      <c r="Z196" s="115"/>
      <c r="AA196" s="109"/>
      <c r="AB196" s="115"/>
      <c r="AC196" s="115"/>
      <c r="AD196" s="115"/>
      <c r="AE196" s="49"/>
      <c r="AF196" s="48"/>
      <c r="AG196" s="249"/>
      <c r="AH196" s="48"/>
      <c r="AI196" s="49"/>
      <c r="AJ196" s="48"/>
      <c r="AK196" s="49"/>
      <c r="AL196" s="48"/>
      <c r="AM196" s="196">
        <f t="shared" si="9"/>
        <v>2.5</v>
      </c>
      <c r="AN196" s="200">
        <f t="shared" si="10"/>
        <v>1</v>
      </c>
    </row>
    <row r="197" spans="1:40" ht="12.75">
      <c r="A197" s="299">
        <f t="shared" si="11"/>
        <v>190</v>
      </c>
      <c r="B197" s="250"/>
      <c r="C197" s="307" t="s">
        <v>449</v>
      </c>
      <c r="D197" s="61" t="s">
        <v>14</v>
      </c>
      <c r="E197" s="61">
        <v>1500</v>
      </c>
      <c r="F197" s="43" t="s">
        <v>450</v>
      </c>
      <c r="G197" s="49"/>
      <c r="H197" s="48"/>
      <c r="I197" s="48"/>
      <c r="J197" s="48"/>
      <c r="K197" s="49"/>
      <c r="L197" s="48"/>
      <c r="M197" s="48"/>
      <c r="N197" s="48"/>
      <c r="O197" s="50"/>
      <c r="P197" s="48"/>
      <c r="Q197" s="49"/>
      <c r="R197" s="48"/>
      <c r="S197" s="48"/>
      <c r="T197" s="48"/>
      <c r="U197" s="48"/>
      <c r="V197" s="48"/>
      <c r="W197" s="109">
        <v>2.5</v>
      </c>
      <c r="X197" s="112">
        <v>1</v>
      </c>
      <c r="Y197" s="48"/>
      <c r="Z197" s="48"/>
      <c r="AA197" s="49"/>
      <c r="AB197" s="48"/>
      <c r="AC197" s="48"/>
      <c r="AD197" s="48"/>
      <c r="AE197" s="49"/>
      <c r="AF197" s="48"/>
      <c r="AG197" s="249"/>
      <c r="AH197" s="48"/>
      <c r="AI197" s="49"/>
      <c r="AJ197" s="48"/>
      <c r="AK197" s="49"/>
      <c r="AL197" s="48"/>
      <c r="AM197" s="196">
        <f t="shared" si="9"/>
        <v>2.5</v>
      </c>
      <c r="AN197" s="200">
        <f t="shared" si="10"/>
        <v>1</v>
      </c>
    </row>
    <row r="198" spans="1:40" ht="12.75">
      <c r="A198" s="299">
        <f t="shared" si="11"/>
        <v>191</v>
      </c>
      <c r="B198" s="250"/>
      <c r="C198" s="307" t="s">
        <v>265</v>
      </c>
      <c r="D198" s="61" t="s">
        <v>14</v>
      </c>
      <c r="E198" s="61">
        <v>1299</v>
      </c>
      <c r="F198" s="43" t="s">
        <v>240</v>
      </c>
      <c r="G198" s="109"/>
      <c r="H198" s="116"/>
      <c r="I198" s="116"/>
      <c r="J198" s="116"/>
      <c r="K198" s="105">
        <v>2.5</v>
      </c>
      <c r="L198" s="108">
        <v>1</v>
      </c>
      <c r="M198" s="105"/>
      <c r="N198" s="108"/>
      <c r="O198" s="114"/>
      <c r="P198" s="108"/>
      <c r="Q198" s="114"/>
      <c r="R198" s="108"/>
      <c r="S198" s="108"/>
      <c r="T198" s="108"/>
      <c r="U198" s="108"/>
      <c r="V198" s="108"/>
      <c r="W198" s="108"/>
      <c r="X198" s="108"/>
      <c r="Y198" s="108"/>
      <c r="Z198" s="108"/>
      <c r="AA198" s="114"/>
      <c r="AB198" s="108"/>
      <c r="AC198" s="108"/>
      <c r="AD198" s="108"/>
      <c r="AE198" s="49"/>
      <c r="AF198" s="48"/>
      <c r="AG198" s="249"/>
      <c r="AH198" s="48"/>
      <c r="AI198" s="49"/>
      <c r="AJ198" s="48"/>
      <c r="AK198" s="49"/>
      <c r="AL198" s="48"/>
      <c r="AM198" s="196">
        <f t="shared" si="9"/>
        <v>2.5</v>
      </c>
      <c r="AN198" s="200">
        <f t="shared" si="10"/>
        <v>1</v>
      </c>
    </row>
    <row r="199" spans="1:40" ht="12.75">
      <c r="A199" s="299">
        <f t="shared" si="11"/>
        <v>192</v>
      </c>
      <c r="B199" s="250"/>
      <c r="C199" s="307" t="s">
        <v>266</v>
      </c>
      <c r="D199" s="61" t="s">
        <v>14</v>
      </c>
      <c r="E199" s="61">
        <v>1071</v>
      </c>
      <c r="F199" s="43" t="s">
        <v>240</v>
      </c>
      <c r="G199" s="109"/>
      <c r="H199" s="116"/>
      <c r="I199" s="116"/>
      <c r="J199" s="116"/>
      <c r="K199" s="105">
        <v>2.5</v>
      </c>
      <c r="L199" s="108">
        <v>1</v>
      </c>
      <c r="M199" s="105"/>
      <c r="N199" s="108"/>
      <c r="O199" s="114"/>
      <c r="P199" s="108"/>
      <c r="Q199" s="114"/>
      <c r="R199" s="108"/>
      <c r="S199" s="108"/>
      <c r="T199" s="108"/>
      <c r="U199" s="108"/>
      <c r="V199" s="108"/>
      <c r="W199" s="108"/>
      <c r="X199" s="108"/>
      <c r="Y199" s="108"/>
      <c r="Z199" s="108"/>
      <c r="AA199" s="114"/>
      <c r="AB199" s="108"/>
      <c r="AC199" s="108"/>
      <c r="AD199" s="108"/>
      <c r="AE199" s="49"/>
      <c r="AF199" s="48"/>
      <c r="AG199" s="249"/>
      <c r="AH199" s="48"/>
      <c r="AI199" s="49"/>
      <c r="AJ199" s="48"/>
      <c r="AK199" s="49"/>
      <c r="AL199" s="48"/>
      <c r="AM199" s="196">
        <f t="shared" si="9"/>
        <v>2.5</v>
      </c>
      <c r="AN199" s="200">
        <f t="shared" si="10"/>
        <v>1</v>
      </c>
    </row>
    <row r="200" spans="1:40" ht="12.75">
      <c r="A200" s="299">
        <f t="shared" si="11"/>
        <v>193</v>
      </c>
      <c r="B200" s="250"/>
      <c r="C200" s="308" t="s">
        <v>191</v>
      </c>
      <c r="D200" s="63" t="s">
        <v>14</v>
      </c>
      <c r="E200" s="63">
        <v>1500</v>
      </c>
      <c r="F200" s="54" t="s">
        <v>192</v>
      </c>
      <c r="G200" s="109"/>
      <c r="H200" s="115"/>
      <c r="I200" s="55">
        <v>2.5</v>
      </c>
      <c r="J200" s="107">
        <v>1</v>
      </c>
      <c r="K200" s="109"/>
      <c r="L200" s="115"/>
      <c r="M200" s="109"/>
      <c r="N200" s="115"/>
      <c r="O200" s="109"/>
      <c r="P200" s="115"/>
      <c r="Q200" s="109"/>
      <c r="R200" s="115"/>
      <c r="S200" s="115"/>
      <c r="T200" s="115"/>
      <c r="U200" s="115"/>
      <c r="V200" s="115"/>
      <c r="W200" s="115"/>
      <c r="X200" s="115"/>
      <c r="Y200" s="115"/>
      <c r="Z200" s="115"/>
      <c r="AA200" s="109"/>
      <c r="AB200" s="115"/>
      <c r="AC200" s="115"/>
      <c r="AD200" s="115"/>
      <c r="AE200" s="49"/>
      <c r="AF200" s="48"/>
      <c r="AG200" s="249"/>
      <c r="AH200" s="48"/>
      <c r="AI200" s="49"/>
      <c r="AJ200" s="48"/>
      <c r="AK200" s="49"/>
      <c r="AL200" s="48"/>
      <c r="AM200" s="196">
        <f aca="true" t="shared" si="12" ref="AM200:AM263">G200+I200+K200+M200+O200+Q200+S200+U200+W200+Y200+AA200+AC200+AE200+AG200+AI200+AK200</f>
        <v>2.5</v>
      </c>
      <c r="AN200" s="200">
        <f aca="true" t="shared" si="13" ref="AN200:AN263">H200+J200+L200+N200+P200+R200+T200+V200+X200+Z200+AB200+AD200+AF200+AH200+AJ200+AL200</f>
        <v>1</v>
      </c>
    </row>
    <row r="201" spans="1:40" ht="12.75">
      <c r="A201" s="299">
        <f t="shared" si="11"/>
        <v>194</v>
      </c>
      <c r="B201" s="250"/>
      <c r="C201" s="307" t="s">
        <v>475</v>
      </c>
      <c r="D201" s="61" t="s">
        <v>14</v>
      </c>
      <c r="E201" s="61">
        <v>1211</v>
      </c>
      <c r="F201" s="43" t="s">
        <v>460</v>
      </c>
      <c r="G201" s="49"/>
      <c r="H201" s="48"/>
      <c r="I201" s="48"/>
      <c r="J201" s="48"/>
      <c r="K201" s="49"/>
      <c r="L201" s="48"/>
      <c r="M201" s="48"/>
      <c r="N201" s="48"/>
      <c r="O201" s="50"/>
      <c r="P201" s="48"/>
      <c r="Q201" s="49"/>
      <c r="R201" s="48"/>
      <c r="S201" s="48"/>
      <c r="T201" s="48"/>
      <c r="U201" s="48"/>
      <c r="V201" s="48"/>
      <c r="W201" s="48"/>
      <c r="X201" s="48"/>
      <c r="Y201" s="109">
        <v>2.5</v>
      </c>
      <c r="Z201" s="112">
        <v>1</v>
      </c>
      <c r="AA201" s="114"/>
      <c r="AB201" s="112"/>
      <c r="AC201" s="112"/>
      <c r="AD201" s="112"/>
      <c r="AE201" s="49"/>
      <c r="AF201" s="48"/>
      <c r="AG201" s="249"/>
      <c r="AH201" s="48"/>
      <c r="AI201" s="49"/>
      <c r="AJ201" s="48"/>
      <c r="AK201" s="49"/>
      <c r="AL201" s="48"/>
      <c r="AM201" s="196">
        <f t="shared" si="12"/>
        <v>2.5</v>
      </c>
      <c r="AN201" s="200">
        <f t="shared" si="13"/>
        <v>1</v>
      </c>
    </row>
    <row r="202" spans="1:40" ht="12.75">
      <c r="A202" s="299">
        <f t="shared" si="11"/>
        <v>195</v>
      </c>
      <c r="B202" s="250"/>
      <c r="C202" s="307" t="s">
        <v>510</v>
      </c>
      <c r="D202" s="61" t="s">
        <v>14</v>
      </c>
      <c r="E202" s="61">
        <v>1150</v>
      </c>
      <c r="F202" s="43" t="s">
        <v>392</v>
      </c>
      <c r="G202" s="49"/>
      <c r="H202" s="48"/>
      <c r="I202" s="48"/>
      <c r="J202" s="48"/>
      <c r="K202" s="49"/>
      <c r="L202" s="48"/>
      <c r="M202" s="48"/>
      <c r="N202" s="48"/>
      <c r="O202" s="50"/>
      <c r="P202" s="48"/>
      <c r="Q202" s="49"/>
      <c r="R202" s="48"/>
      <c r="S202" s="48"/>
      <c r="T202" s="48"/>
      <c r="U202" s="48"/>
      <c r="V202" s="48"/>
      <c r="W202" s="48"/>
      <c r="X202" s="48"/>
      <c r="Y202" s="48"/>
      <c r="Z202" s="48"/>
      <c r="AA202" s="40">
        <v>2.5</v>
      </c>
      <c r="AB202" s="52">
        <v>1</v>
      </c>
      <c r="AC202" s="52"/>
      <c r="AD202" s="52"/>
      <c r="AE202" s="49"/>
      <c r="AF202" s="48"/>
      <c r="AG202" s="249"/>
      <c r="AH202" s="48"/>
      <c r="AI202" s="49"/>
      <c r="AJ202" s="48"/>
      <c r="AK202" s="49"/>
      <c r="AL202" s="48"/>
      <c r="AM202" s="196">
        <f t="shared" si="12"/>
        <v>2.5</v>
      </c>
      <c r="AN202" s="200">
        <f t="shared" si="13"/>
        <v>1</v>
      </c>
    </row>
    <row r="203" spans="1:40" ht="12.75">
      <c r="A203" s="299">
        <f t="shared" si="11"/>
        <v>196</v>
      </c>
      <c r="B203" s="250"/>
      <c r="C203" s="308" t="s">
        <v>195</v>
      </c>
      <c r="D203" s="61" t="s">
        <v>14</v>
      </c>
      <c r="E203" s="61">
        <v>1500</v>
      </c>
      <c r="F203" s="54" t="s">
        <v>192</v>
      </c>
      <c r="G203" s="109"/>
      <c r="H203" s="115"/>
      <c r="I203" s="55">
        <v>2</v>
      </c>
      <c r="J203" s="107">
        <v>1</v>
      </c>
      <c r="K203" s="109"/>
      <c r="L203" s="115"/>
      <c r="M203" s="109"/>
      <c r="N203" s="115"/>
      <c r="O203" s="109"/>
      <c r="P203" s="115"/>
      <c r="Q203" s="109"/>
      <c r="R203" s="115"/>
      <c r="S203" s="115"/>
      <c r="T203" s="115"/>
      <c r="U203" s="115"/>
      <c r="V203" s="115"/>
      <c r="W203" s="115"/>
      <c r="X203" s="115"/>
      <c r="Y203" s="115"/>
      <c r="Z203" s="115"/>
      <c r="AA203" s="109"/>
      <c r="AB203" s="115"/>
      <c r="AC203" s="115"/>
      <c r="AD203" s="115"/>
      <c r="AE203" s="49"/>
      <c r="AF203" s="48"/>
      <c r="AG203" s="249"/>
      <c r="AH203" s="48"/>
      <c r="AI203" s="49"/>
      <c r="AJ203" s="48"/>
      <c r="AK203" s="49"/>
      <c r="AL203" s="48"/>
      <c r="AM203" s="196">
        <f t="shared" si="12"/>
        <v>2</v>
      </c>
      <c r="AN203" s="200">
        <f t="shared" si="13"/>
        <v>1</v>
      </c>
    </row>
    <row r="204" spans="1:40" ht="12.75">
      <c r="A204" s="299">
        <f t="shared" si="11"/>
        <v>197</v>
      </c>
      <c r="B204" s="250"/>
      <c r="C204" s="308" t="s">
        <v>634</v>
      </c>
      <c r="D204" s="61" t="s">
        <v>14</v>
      </c>
      <c r="E204" s="61">
        <v>1500</v>
      </c>
      <c r="F204" s="320" t="s">
        <v>434</v>
      </c>
      <c r="G204" s="49"/>
      <c r="H204" s="48"/>
      <c r="I204" s="48"/>
      <c r="J204" s="48"/>
      <c r="K204" s="49"/>
      <c r="L204" s="48"/>
      <c r="M204" s="48"/>
      <c r="N204" s="48"/>
      <c r="O204" s="50"/>
      <c r="P204" s="48"/>
      <c r="Q204" s="49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9"/>
      <c r="AF204" s="48"/>
      <c r="AG204" s="249"/>
      <c r="AH204" s="48"/>
      <c r="AI204" s="101">
        <v>2</v>
      </c>
      <c r="AJ204" s="351">
        <v>1</v>
      </c>
      <c r="AK204" s="49"/>
      <c r="AL204" s="48"/>
      <c r="AM204" s="196">
        <f t="shared" si="12"/>
        <v>2</v>
      </c>
      <c r="AN204" s="200">
        <f t="shared" si="13"/>
        <v>1</v>
      </c>
    </row>
    <row r="205" spans="1:40" ht="12.75">
      <c r="A205" s="299">
        <f t="shared" si="11"/>
        <v>198</v>
      </c>
      <c r="B205" s="250"/>
      <c r="C205" s="307" t="s">
        <v>531</v>
      </c>
      <c r="D205" s="61" t="s">
        <v>14</v>
      </c>
      <c r="E205" s="61">
        <v>1092</v>
      </c>
      <c r="F205" s="43" t="s">
        <v>534</v>
      </c>
      <c r="G205" s="49"/>
      <c r="H205" s="48"/>
      <c r="I205" s="48"/>
      <c r="J205" s="48"/>
      <c r="K205" s="49"/>
      <c r="L205" s="48"/>
      <c r="M205" s="48"/>
      <c r="N205" s="48"/>
      <c r="O205" s="50"/>
      <c r="P205" s="48"/>
      <c r="Q205" s="49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0">
        <v>2</v>
      </c>
      <c r="AD205" s="52">
        <v>1</v>
      </c>
      <c r="AE205" s="49"/>
      <c r="AF205" s="48"/>
      <c r="AG205" s="249"/>
      <c r="AH205" s="48"/>
      <c r="AI205" s="49"/>
      <c r="AJ205" s="48"/>
      <c r="AK205" s="49"/>
      <c r="AL205" s="48"/>
      <c r="AM205" s="196">
        <f t="shared" si="12"/>
        <v>2</v>
      </c>
      <c r="AN205" s="200">
        <f t="shared" si="13"/>
        <v>1</v>
      </c>
    </row>
    <row r="206" spans="1:40" ht="12.75">
      <c r="A206" s="299">
        <f t="shared" si="11"/>
        <v>199</v>
      </c>
      <c r="B206" s="250"/>
      <c r="C206" s="308" t="s">
        <v>572</v>
      </c>
      <c r="D206" s="63" t="s">
        <v>14</v>
      </c>
      <c r="E206" s="63">
        <v>1042</v>
      </c>
      <c r="F206" s="54" t="s">
        <v>393</v>
      </c>
      <c r="G206" s="49"/>
      <c r="H206" s="48"/>
      <c r="I206" s="48"/>
      <c r="J206" s="48"/>
      <c r="K206" s="49"/>
      <c r="L206" s="48"/>
      <c r="M206" s="48"/>
      <c r="N206" s="48"/>
      <c r="O206" s="50"/>
      <c r="P206" s="48"/>
      <c r="Q206" s="49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101">
        <v>2</v>
      </c>
      <c r="AF206" s="52">
        <v>1</v>
      </c>
      <c r="AG206" s="249"/>
      <c r="AH206" s="48"/>
      <c r="AI206" s="49"/>
      <c r="AJ206" s="48"/>
      <c r="AK206" s="49"/>
      <c r="AL206" s="48"/>
      <c r="AM206" s="196">
        <f t="shared" si="12"/>
        <v>2</v>
      </c>
      <c r="AN206" s="200">
        <f t="shared" si="13"/>
        <v>1</v>
      </c>
    </row>
    <row r="207" spans="1:40" ht="12.75">
      <c r="A207" s="299">
        <f t="shared" si="11"/>
        <v>200</v>
      </c>
      <c r="B207" s="250"/>
      <c r="C207" s="308" t="s">
        <v>196</v>
      </c>
      <c r="D207" s="61" t="s">
        <v>14</v>
      </c>
      <c r="E207" s="61">
        <v>1500</v>
      </c>
      <c r="F207" s="54" t="s">
        <v>192</v>
      </c>
      <c r="G207" s="109"/>
      <c r="H207" s="115"/>
      <c r="I207" s="55">
        <v>2</v>
      </c>
      <c r="J207" s="107">
        <v>1</v>
      </c>
      <c r="K207" s="109"/>
      <c r="L207" s="115"/>
      <c r="M207" s="109"/>
      <c r="N207" s="115"/>
      <c r="O207" s="109"/>
      <c r="P207" s="115"/>
      <c r="Q207" s="109"/>
      <c r="R207" s="115"/>
      <c r="S207" s="115"/>
      <c r="T207" s="115"/>
      <c r="U207" s="115"/>
      <c r="V207" s="115"/>
      <c r="W207" s="115"/>
      <c r="X207" s="115"/>
      <c r="Y207" s="115"/>
      <c r="Z207" s="115"/>
      <c r="AA207" s="109"/>
      <c r="AB207" s="115"/>
      <c r="AC207" s="115"/>
      <c r="AD207" s="115"/>
      <c r="AE207" s="49"/>
      <c r="AF207" s="48"/>
      <c r="AG207" s="249"/>
      <c r="AH207" s="48"/>
      <c r="AI207" s="49"/>
      <c r="AJ207" s="48"/>
      <c r="AK207" s="49"/>
      <c r="AL207" s="48"/>
      <c r="AM207" s="196">
        <f t="shared" si="12"/>
        <v>2</v>
      </c>
      <c r="AN207" s="200">
        <f t="shared" si="13"/>
        <v>1</v>
      </c>
    </row>
    <row r="208" spans="1:40" ht="12.75">
      <c r="A208" s="299">
        <f t="shared" si="11"/>
        <v>201</v>
      </c>
      <c r="B208" s="250"/>
      <c r="C208" s="307" t="s">
        <v>511</v>
      </c>
      <c r="D208" s="61" t="s">
        <v>14</v>
      </c>
      <c r="E208" s="61">
        <v>1114</v>
      </c>
      <c r="F208" s="43" t="s">
        <v>392</v>
      </c>
      <c r="G208" s="49"/>
      <c r="H208" s="48"/>
      <c r="I208" s="48"/>
      <c r="J208" s="48"/>
      <c r="K208" s="49"/>
      <c r="L208" s="48"/>
      <c r="M208" s="48"/>
      <c r="N208" s="48"/>
      <c r="O208" s="50"/>
      <c r="P208" s="48"/>
      <c r="Q208" s="49"/>
      <c r="R208" s="48"/>
      <c r="S208" s="48"/>
      <c r="T208" s="48"/>
      <c r="U208" s="48"/>
      <c r="V208" s="48"/>
      <c r="W208" s="48"/>
      <c r="X208" s="48"/>
      <c r="Y208" s="48"/>
      <c r="Z208" s="48"/>
      <c r="AA208" s="40">
        <v>2</v>
      </c>
      <c r="AB208" s="52">
        <v>1</v>
      </c>
      <c r="AC208" s="52"/>
      <c r="AD208" s="52"/>
      <c r="AE208" s="49"/>
      <c r="AF208" s="48"/>
      <c r="AG208" s="249"/>
      <c r="AH208" s="48"/>
      <c r="AI208" s="49"/>
      <c r="AJ208" s="48"/>
      <c r="AK208" s="49"/>
      <c r="AL208" s="48"/>
      <c r="AM208" s="196">
        <f t="shared" si="12"/>
        <v>2</v>
      </c>
      <c r="AN208" s="200">
        <f t="shared" si="13"/>
        <v>1</v>
      </c>
    </row>
    <row r="209" spans="1:40" ht="12.75">
      <c r="A209" s="299">
        <f t="shared" si="11"/>
        <v>202</v>
      </c>
      <c r="B209" s="250"/>
      <c r="C209" s="307" t="s">
        <v>94</v>
      </c>
      <c r="D209" s="61" t="s">
        <v>14</v>
      </c>
      <c r="E209" s="61">
        <v>1500</v>
      </c>
      <c r="F209" s="43" t="s">
        <v>20</v>
      </c>
      <c r="G209" s="105">
        <v>2</v>
      </c>
      <c r="H209" s="106">
        <v>1</v>
      </c>
      <c r="I209" s="115"/>
      <c r="J209" s="115"/>
      <c r="K209" s="109"/>
      <c r="L209" s="115"/>
      <c r="M209" s="109"/>
      <c r="N209" s="115"/>
      <c r="O209" s="109"/>
      <c r="P209" s="115"/>
      <c r="Q209" s="109"/>
      <c r="R209" s="115"/>
      <c r="S209" s="115"/>
      <c r="T209" s="115"/>
      <c r="U209" s="115"/>
      <c r="V209" s="115"/>
      <c r="W209" s="115"/>
      <c r="X209" s="115"/>
      <c r="Y209" s="115"/>
      <c r="Z209" s="115"/>
      <c r="AA209" s="109"/>
      <c r="AB209" s="115"/>
      <c r="AC209" s="115"/>
      <c r="AD209" s="115"/>
      <c r="AE209" s="49"/>
      <c r="AF209" s="48"/>
      <c r="AG209" s="249"/>
      <c r="AH209" s="48"/>
      <c r="AI209" s="49"/>
      <c r="AJ209" s="48"/>
      <c r="AK209" s="49"/>
      <c r="AL209" s="48"/>
      <c r="AM209" s="196">
        <f t="shared" si="12"/>
        <v>2</v>
      </c>
      <c r="AN209" s="200">
        <f t="shared" si="13"/>
        <v>1</v>
      </c>
    </row>
    <row r="210" spans="1:40" ht="12.75">
      <c r="A210" s="299">
        <f t="shared" si="11"/>
        <v>203</v>
      </c>
      <c r="B210" s="321"/>
      <c r="C210" s="327" t="s">
        <v>276</v>
      </c>
      <c r="D210" s="147" t="s">
        <v>14</v>
      </c>
      <c r="E210" s="147">
        <v>1150</v>
      </c>
      <c r="F210" s="148" t="s">
        <v>277</v>
      </c>
      <c r="G210" s="152"/>
      <c r="H210" s="328"/>
      <c r="I210" s="328"/>
      <c r="J210" s="328"/>
      <c r="K210" s="149">
        <v>2</v>
      </c>
      <c r="L210" s="329">
        <v>1</v>
      </c>
      <c r="M210" s="149"/>
      <c r="N210" s="329"/>
      <c r="O210" s="330"/>
      <c r="P210" s="329"/>
      <c r="Q210" s="330"/>
      <c r="R210" s="329"/>
      <c r="S210" s="329"/>
      <c r="T210" s="329"/>
      <c r="U210" s="329"/>
      <c r="V210" s="329"/>
      <c r="W210" s="329"/>
      <c r="X210" s="329"/>
      <c r="Y210" s="329"/>
      <c r="Z210" s="329"/>
      <c r="AA210" s="330"/>
      <c r="AB210" s="329"/>
      <c r="AC210" s="329"/>
      <c r="AD210" s="329"/>
      <c r="AE210" s="322"/>
      <c r="AF210" s="323"/>
      <c r="AG210" s="324"/>
      <c r="AH210" s="323"/>
      <c r="AI210" s="322"/>
      <c r="AJ210" s="323"/>
      <c r="AK210" s="322"/>
      <c r="AL210" s="323"/>
      <c r="AM210" s="325">
        <f t="shared" si="12"/>
        <v>2</v>
      </c>
      <c r="AN210" s="326">
        <f t="shared" si="13"/>
        <v>1</v>
      </c>
    </row>
    <row r="211" spans="1:40" ht="12.75">
      <c r="A211" s="299">
        <f t="shared" si="11"/>
        <v>204</v>
      </c>
      <c r="B211" s="250"/>
      <c r="C211" s="124" t="s">
        <v>612</v>
      </c>
      <c r="D211" s="37" t="s">
        <v>14</v>
      </c>
      <c r="E211" s="37">
        <v>1103</v>
      </c>
      <c r="F211" s="124" t="s">
        <v>587</v>
      </c>
      <c r="G211" s="49"/>
      <c r="H211" s="48"/>
      <c r="I211" s="48"/>
      <c r="J211" s="48"/>
      <c r="K211" s="49"/>
      <c r="L211" s="48"/>
      <c r="M211" s="48"/>
      <c r="N211" s="48"/>
      <c r="O211" s="50"/>
      <c r="P211" s="48"/>
      <c r="Q211" s="49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9"/>
      <c r="AF211" s="48"/>
      <c r="AG211" s="287">
        <v>2</v>
      </c>
      <c r="AH211" s="52">
        <v>1</v>
      </c>
      <c r="AI211" s="50"/>
      <c r="AJ211" s="52"/>
      <c r="AK211" s="50"/>
      <c r="AL211" s="52"/>
      <c r="AM211" s="196">
        <f t="shared" si="12"/>
        <v>2</v>
      </c>
      <c r="AN211" s="200">
        <f t="shared" si="13"/>
        <v>1</v>
      </c>
    </row>
    <row r="212" spans="1:40" ht="12.75">
      <c r="A212" s="299">
        <f t="shared" si="11"/>
        <v>205</v>
      </c>
      <c r="B212" s="250"/>
      <c r="C212" s="124" t="s">
        <v>513</v>
      </c>
      <c r="D212" s="37" t="s">
        <v>14</v>
      </c>
      <c r="E212" s="37">
        <v>1150</v>
      </c>
      <c r="F212" s="124" t="s">
        <v>414</v>
      </c>
      <c r="G212" s="49"/>
      <c r="H212" s="48"/>
      <c r="I212" s="48"/>
      <c r="J212" s="48"/>
      <c r="K212" s="49"/>
      <c r="L212" s="48"/>
      <c r="M212" s="48"/>
      <c r="N212" s="48"/>
      <c r="O212" s="50"/>
      <c r="P212" s="48"/>
      <c r="Q212" s="49"/>
      <c r="R212" s="48"/>
      <c r="S212" s="48"/>
      <c r="T212" s="48"/>
      <c r="U212" s="48"/>
      <c r="V212" s="48"/>
      <c r="W212" s="48"/>
      <c r="X212" s="48"/>
      <c r="Y212" s="48"/>
      <c r="Z212" s="48"/>
      <c r="AA212" s="40">
        <v>2</v>
      </c>
      <c r="AB212" s="52">
        <v>1</v>
      </c>
      <c r="AC212" s="52"/>
      <c r="AD212" s="52"/>
      <c r="AE212" s="49"/>
      <c r="AF212" s="48"/>
      <c r="AG212" s="249"/>
      <c r="AH212" s="48"/>
      <c r="AI212" s="49"/>
      <c r="AJ212" s="48"/>
      <c r="AK212" s="49"/>
      <c r="AL212" s="48"/>
      <c r="AM212" s="196">
        <f t="shared" si="12"/>
        <v>2</v>
      </c>
      <c r="AN212" s="200">
        <f t="shared" si="13"/>
        <v>1</v>
      </c>
    </row>
    <row r="213" spans="1:40" ht="12.75">
      <c r="A213" s="299">
        <f t="shared" si="11"/>
        <v>206</v>
      </c>
      <c r="B213" s="250"/>
      <c r="C213" s="127" t="s">
        <v>368</v>
      </c>
      <c r="D213" s="128" t="s">
        <v>14</v>
      </c>
      <c r="E213" s="128">
        <v>1092</v>
      </c>
      <c r="F213" s="127" t="s">
        <v>20</v>
      </c>
      <c r="G213" s="109"/>
      <c r="H213" s="115"/>
      <c r="I213" s="115"/>
      <c r="J213" s="115"/>
      <c r="K213" s="109"/>
      <c r="L213" s="115"/>
      <c r="M213" s="115"/>
      <c r="N213" s="115"/>
      <c r="O213" s="109">
        <v>2</v>
      </c>
      <c r="P213" s="108">
        <v>1</v>
      </c>
      <c r="Q213" s="109"/>
      <c r="R213" s="115"/>
      <c r="S213" s="115"/>
      <c r="T213" s="115"/>
      <c r="U213" s="115"/>
      <c r="V213" s="115"/>
      <c r="W213" s="115"/>
      <c r="X213" s="115"/>
      <c r="Y213" s="115"/>
      <c r="Z213" s="115"/>
      <c r="AA213" s="109"/>
      <c r="AB213" s="115"/>
      <c r="AC213" s="115"/>
      <c r="AD213" s="115"/>
      <c r="AE213" s="49"/>
      <c r="AF213" s="48"/>
      <c r="AG213" s="249"/>
      <c r="AH213" s="48"/>
      <c r="AI213" s="49"/>
      <c r="AJ213" s="48"/>
      <c r="AK213" s="49"/>
      <c r="AL213" s="48"/>
      <c r="AM213" s="196">
        <f t="shared" si="12"/>
        <v>2</v>
      </c>
      <c r="AN213" s="200">
        <f t="shared" si="13"/>
        <v>1</v>
      </c>
    </row>
    <row r="214" spans="1:40" ht="12.75">
      <c r="A214" s="299">
        <f t="shared" si="11"/>
        <v>207</v>
      </c>
      <c r="B214" s="250"/>
      <c r="C214" s="127" t="s">
        <v>635</v>
      </c>
      <c r="D214" s="37" t="s">
        <v>14</v>
      </c>
      <c r="E214" s="37">
        <v>1500</v>
      </c>
      <c r="F214" s="127" t="s">
        <v>150</v>
      </c>
      <c r="G214" s="49"/>
      <c r="H214" s="48"/>
      <c r="I214" s="48"/>
      <c r="J214" s="48"/>
      <c r="K214" s="49"/>
      <c r="L214" s="48"/>
      <c r="M214" s="48"/>
      <c r="N214" s="48"/>
      <c r="O214" s="50"/>
      <c r="P214" s="48"/>
      <c r="Q214" s="49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9"/>
      <c r="AF214" s="48"/>
      <c r="AG214" s="249"/>
      <c r="AH214" s="48"/>
      <c r="AI214" s="101">
        <v>2</v>
      </c>
      <c r="AJ214" s="351">
        <v>1</v>
      </c>
      <c r="AK214" s="49"/>
      <c r="AL214" s="48"/>
      <c r="AM214" s="196">
        <f t="shared" si="12"/>
        <v>2</v>
      </c>
      <c r="AN214" s="200">
        <f t="shared" si="13"/>
        <v>1</v>
      </c>
    </row>
    <row r="215" spans="1:40" ht="12.75">
      <c r="A215" s="299">
        <f t="shared" si="11"/>
        <v>208</v>
      </c>
      <c r="B215" s="250"/>
      <c r="C215" s="124" t="s">
        <v>272</v>
      </c>
      <c r="D215" s="37" t="s">
        <v>14</v>
      </c>
      <c r="E215" s="37">
        <v>1063</v>
      </c>
      <c r="F215" s="124" t="s">
        <v>240</v>
      </c>
      <c r="G215" s="109"/>
      <c r="H215" s="116"/>
      <c r="I215" s="116"/>
      <c r="J215" s="116"/>
      <c r="K215" s="105">
        <v>2</v>
      </c>
      <c r="L215" s="108">
        <v>1</v>
      </c>
      <c r="M215" s="105"/>
      <c r="N215" s="108"/>
      <c r="O215" s="114"/>
      <c r="P215" s="108"/>
      <c r="Q215" s="114"/>
      <c r="R215" s="108"/>
      <c r="S215" s="108"/>
      <c r="T215" s="108"/>
      <c r="U215" s="108"/>
      <c r="V215" s="108"/>
      <c r="W215" s="108"/>
      <c r="X215" s="108"/>
      <c r="Y215" s="108"/>
      <c r="Z215" s="108"/>
      <c r="AA215" s="114"/>
      <c r="AB215" s="108"/>
      <c r="AC215" s="108"/>
      <c r="AD215" s="108"/>
      <c r="AE215" s="49"/>
      <c r="AF215" s="48"/>
      <c r="AG215" s="249"/>
      <c r="AH215" s="48"/>
      <c r="AI215" s="49"/>
      <c r="AJ215" s="48"/>
      <c r="AK215" s="49"/>
      <c r="AL215" s="48"/>
      <c r="AM215" s="196">
        <f t="shared" si="12"/>
        <v>2</v>
      </c>
      <c r="AN215" s="200">
        <f t="shared" si="13"/>
        <v>1</v>
      </c>
    </row>
    <row r="216" spans="1:40" ht="12.75">
      <c r="A216" s="299">
        <f t="shared" si="11"/>
        <v>209</v>
      </c>
      <c r="B216" s="250"/>
      <c r="C216" s="124" t="s">
        <v>273</v>
      </c>
      <c r="D216" s="37" t="s">
        <v>14</v>
      </c>
      <c r="E216" s="37">
        <v>1135</v>
      </c>
      <c r="F216" s="124" t="s">
        <v>240</v>
      </c>
      <c r="G216" s="109"/>
      <c r="H216" s="116"/>
      <c r="I216" s="116"/>
      <c r="J216" s="116"/>
      <c r="K216" s="105">
        <v>2</v>
      </c>
      <c r="L216" s="108">
        <v>1</v>
      </c>
      <c r="M216" s="105"/>
      <c r="N216" s="108"/>
      <c r="O216" s="114"/>
      <c r="P216" s="108"/>
      <c r="Q216" s="114"/>
      <c r="R216" s="108"/>
      <c r="S216" s="108"/>
      <c r="T216" s="108"/>
      <c r="U216" s="108"/>
      <c r="V216" s="108"/>
      <c r="W216" s="108"/>
      <c r="X216" s="108"/>
      <c r="Y216" s="108"/>
      <c r="Z216" s="108"/>
      <c r="AA216" s="114"/>
      <c r="AB216" s="108"/>
      <c r="AC216" s="108"/>
      <c r="AD216" s="108"/>
      <c r="AE216" s="49"/>
      <c r="AF216" s="48"/>
      <c r="AG216" s="249"/>
      <c r="AH216" s="48"/>
      <c r="AI216" s="49"/>
      <c r="AJ216" s="48"/>
      <c r="AK216" s="49"/>
      <c r="AL216" s="48"/>
      <c r="AM216" s="196">
        <f t="shared" si="12"/>
        <v>2</v>
      </c>
      <c r="AN216" s="200">
        <f t="shared" si="13"/>
        <v>1</v>
      </c>
    </row>
    <row r="217" spans="1:40" ht="12.75">
      <c r="A217" s="299">
        <f t="shared" si="11"/>
        <v>210</v>
      </c>
      <c r="B217" s="250"/>
      <c r="C217" s="124" t="s">
        <v>95</v>
      </c>
      <c r="D217" s="37" t="s">
        <v>14</v>
      </c>
      <c r="E217" s="37">
        <v>1150</v>
      </c>
      <c r="F217" s="124" t="s">
        <v>59</v>
      </c>
      <c r="G217" s="105">
        <v>2</v>
      </c>
      <c r="H217" s="106">
        <v>1</v>
      </c>
      <c r="I217" s="115"/>
      <c r="J217" s="115"/>
      <c r="K217" s="109"/>
      <c r="L217" s="115"/>
      <c r="M217" s="109"/>
      <c r="N217" s="115"/>
      <c r="O217" s="109"/>
      <c r="P217" s="115"/>
      <c r="Q217" s="109"/>
      <c r="R217" s="115"/>
      <c r="S217" s="115"/>
      <c r="T217" s="115"/>
      <c r="U217" s="115"/>
      <c r="V217" s="115"/>
      <c r="W217" s="115"/>
      <c r="X217" s="115"/>
      <c r="Y217" s="115"/>
      <c r="Z217" s="115"/>
      <c r="AA217" s="109"/>
      <c r="AB217" s="115"/>
      <c r="AC217" s="115"/>
      <c r="AD217" s="115"/>
      <c r="AE217" s="49"/>
      <c r="AF217" s="48"/>
      <c r="AG217" s="249"/>
      <c r="AH217" s="48"/>
      <c r="AI217" s="49"/>
      <c r="AJ217" s="48"/>
      <c r="AK217" s="49"/>
      <c r="AL217" s="48"/>
      <c r="AM217" s="196">
        <f t="shared" si="12"/>
        <v>2</v>
      </c>
      <c r="AN217" s="200">
        <f t="shared" si="13"/>
        <v>1</v>
      </c>
    </row>
    <row r="218" spans="1:40" ht="12.75">
      <c r="A218" s="299">
        <f t="shared" si="11"/>
        <v>211</v>
      </c>
      <c r="B218" s="250"/>
      <c r="C218" s="124" t="s">
        <v>97</v>
      </c>
      <c r="D218" s="37" t="s">
        <v>14</v>
      </c>
      <c r="E218" s="37">
        <v>0</v>
      </c>
      <c r="F218" s="124" t="s">
        <v>73</v>
      </c>
      <c r="G218" s="105">
        <v>2</v>
      </c>
      <c r="H218" s="106">
        <v>1</v>
      </c>
      <c r="I218" s="115"/>
      <c r="J218" s="115"/>
      <c r="K218" s="109"/>
      <c r="L218" s="115"/>
      <c r="M218" s="109"/>
      <c r="N218" s="115"/>
      <c r="O218" s="109"/>
      <c r="P218" s="115"/>
      <c r="Q218" s="109"/>
      <c r="R218" s="115"/>
      <c r="S218" s="115"/>
      <c r="T218" s="115"/>
      <c r="U218" s="115"/>
      <c r="V218" s="115"/>
      <c r="W218" s="115"/>
      <c r="X218" s="115"/>
      <c r="Y218" s="115"/>
      <c r="Z218" s="115"/>
      <c r="AA218" s="109"/>
      <c r="AB218" s="115"/>
      <c r="AC218" s="115"/>
      <c r="AD218" s="115"/>
      <c r="AE218" s="49"/>
      <c r="AF218" s="48"/>
      <c r="AG218" s="249"/>
      <c r="AH218" s="48"/>
      <c r="AI218" s="49"/>
      <c r="AJ218" s="48"/>
      <c r="AK218" s="49"/>
      <c r="AL218" s="48"/>
      <c r="AM218" s="196">
        <f t="shared" si="12"/>
        <v>2</v>
      </c>
      <c r="AN218" s="200">
        <f t="shared" si="13"/>
        <v>1</v>
      </c>
    </row>
    <row r="219" spans="1:40" ht="12.75">
      <c r="A219" s="299">
        <f t="shared" si="11"/>
        <v>212</v>
      </c>
      <c r="B219" s="250"/>
      <c r="C219" s="124" t="s">
        <v>101</v>
      </c>
      <c r="D219" s="37" t="s">
        <v>14</v>
      </c>
      <c r="E219" s="37">
        <v>988</v>
      </c>
      <c r="F219" s="124" t="s">
        <v>86</v>
      </c>
      <c r="G219" s="105">
        <v>2</v>
      </c>
      <c r="H219" s="106">
        <v>1</v>
      </c>
      <c r="I219" s="115"/>
      <c r="J219" s="115"/>
      <c r="K219" s="109"/>
      <c r="L219" s="115"/>
      <c r="M219" s="109"/>
      <c r="N219" s="115"/>
      <c r="O219" s="109"/>
      <c r="P219" s="115"/>
      <c r="Q219" s="109"/>
      <c r="R219" s="115"/>
      <c r="S219" s="115"/>
      <c r="T219" s="115"/>
      <c r="U219" s="115"/>
      <c r="V219" s="115"/>
      <c r="W219" s="115"/>
      <c r="X219" s="115"/>
      <c r="Y219" s="115"/>
      <c r="Z219" s="115"/>
      <c r="AA219" s="109"/>
      <c r="AB219" s="115"/>
      <c r="AC219" s="115"/>
      <c r="AD219" s="115"/>
      <c r="AE219" s="49"/>
      <c r="AF219" s="48"/>
      <c r="AG219" s="249"/>
      <c r="AH219" s="48"/>
      <c r="AI219" s="49"/>
      <c r="AJ219" s="48"/>
      <c r="AK219" s="49"/>
      <c r="AL219" s="48"/>
      <c r="AM219" s="196">
        <f t="shared" si="12"/>
        <v>2</v>
      </c>
      <c r="AN219" s="200">
        <f t="shared" si="13"/>
        <v>1</v>
      </c>
    </row>
    <row r="220" spans="1:40" ht="12.75">
      <c r="A220" s="299">
        <f t="shared" si="11"/>
        <v>213</v>
      </c>
      <c r="B220" s="250"/>
      <c r="C220" s="124" t="s">
        <v>455</v>
      </c>
      <c r="D220" s="37" t="s">
        <v>14</v>
      </c>
      <c r="E220" s="37">
        <v>1350</v>
      </c>
      <c r="F220" s="124" t="s">
        <v>414</v>
      </c>
      <c r="G220" s="49"/>
      <c r="H220" s="48"/>
      <c r="I220" s="48"/>
      <c r="J220" s="48"/>
      <c r="K220" s="49"/>
      <c r="L220" s="48"/>
      <c r="M220" s="48"/>
      <c r="N220" s="48"/>
      <c r="O220" s="50"/>
      <c r="P220" s="48"/>
      <c r="Q220" s="49"/>
      <c r="R220" s="48"/>
      <c r="S220" s="48"/>
      <c r="T220" s="48"/>
      <c r="U220" s="48"/>
      <c r="V220" s="48"/>
      <c r="W220" s="109">
        <v>2</v>
      </c>
      <c r="X220" s="112">
        <v>1</v>
      </c>
      <c r="Y220" s="48"/>
      <c r="Z220" s="48"/>
      <c r="AA220" s="49"/>
      <c r="AB220" s="48"/>
      <c r="AC220" s="48"/>
      <c r="AD220" s="48"/>
      <c r="AE220" s="49"/>
      <c r="AF220" s="48"/>
      <c r="AG220" s="249"/>
      <c r="AH220" s="48"/>
      <c r="AI220" s="49"/>
      <c r="AJ220" s="48"/>
      <c r="AK220" s="49"/>
      <c r="AL220" s="48"/>
      <c r="AM220" s="196">
        <f t="shared" si="12"/>
        <v>2</v>
      </c>
      <c r="AN220" s="200">
        <f t="shared" si="13"/>
        <v>1</v>
      </c>
    </row>
    <row r="221" spans="1:40" ht="12.75">
      <c r="A221" s="299">
        <f t="shared" si="11"/>
        <v>214</v>
      </c>
      <c r="B221" s="250"/>
      <c r="C221" s="124" t="s">
        <v>271</v>
      </c>
      <c r="D221" s="37" t="s">
        <v>14</v>
      </c>
      <c r="E221" s="37">
        <v>991</v>
      </c>
      <c r="F221" s="124" t="s">
        <v>240</v>
      </c>
      <c r="G221" s="109"/>
      <c r="H221" s="116"/>
      <c r="I221" s="116"/>
      <c r="J221" s="116"/>
      <c r="K221" s="105">
        <v>2</v>
      </c>
      <c r="L221" s="108">
        <v>1</v>
      </c>
      <c r="M221" s="105"/>
      <c r="N221" s="108"/>
      <c r="O221" s="114"/>
      <c r="P221" s="108"/>
      <c r="Q221" s="114"/>
      <c r="R221" s="108"/>
      <c r="S221" s="108"/>
      <c r="T221" s="108"/>
      <c r="U221" s="108"/>
      <c r="V221" s="108"/>
      <c r="W221" s="108"/>
      <c r="X221" s="108"/>
      <c r="Y221" s="108"/>
      <c r="Z221" s="108"/>
      <c r="AA221" s="114"/>
      <c r="AB221" s="108"/>
      <c r="AC221" s="108"/>
      <c r="AD221" s="108"/>
      <c r="AE221" s="49"/>
      <c r="AF221" s="48"/>
      <c r="AG221" s="249"/>
      <c r="AH221" s="48"/>
      <c r="AI221" s="49"/>
      <c r="AJ221" s="48"/>
      <c r="AK221" s="49"/>
      <c r="AL221" s="48"/>
      <c r="AM221" s="196">
        <f t="shared" si="12"/>
        <v>2</v>
      </c>
      <c r="AN221" s="200">
        <f t="shared" si="13"/>
        <v>1</v>
      </c>
    </row>
    <row r="222" spans="1:40" ht="12.75">
      <c r="A222" s="299">
        <f t="shared" si="11"/>
        <v>215</v>
      </c>
      <c r="B222" s="250"/>
      <c r="C222" s="124" t="s">
        <v>100</v>
      </c>
      <c r="D222" s="37" t="s">
        <v>14</v>
      </c>
      <c r="E222" s="37">
        <v>1050</v>
      </c>
      <c r="F222" s="124" t="s">
        <v>73</v>
      </c>
      <c r="G222" s="105">
        <v>2</v>
      </c>
      <c r="H222" s="106">
        <v>1</v>
      </c>
      <c r="I222" s="115"/>
      <c r="J222" s="115"/>
      <c r="K222" s="109"/>
      <c r="L222" s="115"/>
      <c r="M222" s="109"/>
      <c r="N222" s="115"/>
      <c r="O222" s="109"/>
      <c r="P222" s="115"/>
      <c r="Q222" s="109"/>
      <c r="R222" s="115"/>
      <c r="S222" s="115"/>
      <c r="T222" s="115"/>
      <c r="U222" s="115"/>
      <c r="V222" s="115"/>
      <c r="W222" s="115"/>
      <c r="X222" s="115"/>
      <c r="Y222" s="115"/>
      <c r="Z222" s="115"/>
      <c r="AA222" s="109"/>
      <c r="AB222" s="115"/>
      <c r="AC222" s="115"/>
      <c r="AD222" s="115"/>
      <c r="AE222" s="49"/>
      <c r="AF222" s="48"/>
      <c r="AG222" s="249"/>
      <c r="AH222" s="48"/>
      <c r="AI222" s="49"/>
      <c r="AJ222" s="48"/>
      <c r="AK222" s="49"/>
      <c r="AL222" s="48"/>
      <c r="AM222" s="196">
        <f t="shared" si="12"/>
        <v>2</v>
      </c>
      <c r="AN222" s="200">
        <f t="shared" si="13"/>
        <v>1</v>
      </c>
    </row>
    <row r="223" spans="1:40" ht="12.75">
      <c r="A223" s="299">
        <f t="shared" si="11"/>
        <v>216</v>
      </c>
      <c r="B223" s="250"/>
      <c r="C223" s="124" t="s">
        <v>659</v>
      </c>
      <c r="D223" s="250"/>
      <c r="E223" s="250"/>
      <c r="F223" s="48"/>
      <c r="G223" s="49"/>
      <c r="H223" s="48"/>
      <c r="I223" s="48"/>
      <c r="J223" s="48"/>
      <c r="K223" s="49"/>
      <c r="L223" s="48"/>
      <c r="M223" s="48"/>
      <c r="N223" s="48"/>
      <c r="O223" s="50"/>
      <c r="P223" s="48"/>
      <c r="Q223" s="49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9"/>
      <c r="AF223" s="48"/>
      <c r="AG223" s="249"/>
      <c r="AH223" s="48"/>
      <c r="AI223" s="49"/>
      <c r="AJ223" s="48"/>
      <c r="AK223" s="40">
        <v>2</v>
      </c>
      <c r="AL223" s="351">
        <v>1</v>
      </c>
      <c r="AM223" s="196">
        <f t="shared" si="12"/>
        <v>2</v>
      </c>
      <c r="AN223" s="200">
        <f t="shared" si="13"/>
        <v>1</v>
      </c>
    </row>
    <row r="224" spans="1:40" ht="12.75">
      <c r="A224" s="299">
        <f t="shared" si="11"/>
        <v>217</v>
      </c>
      <c r="B224" s="250"/>
      <c r="C224" s="124" t="s">
        <v>103</v>
      </c>
      <c r="D224" s="37" t="s">
        <v>14</v>
      </c>
      <c r="E224" s="37">
        <v>0</v>
      </c>
      <c r="F224" s="124" t="s">
        <v>73</v>
      </c>
      <c r="G224" s="105">
        <v>2</v>
      </c>
      <c r="H224" s="106">
        <v>1</v>
      </c>
      <c r="I224" s="115"/>
      <c r="J224" s="115"/>
      <c r="K224" s="109"/>
      <c r="L224" s="115"/>
      <c r="M224" s="109"/>
      <c r="N224" s="115"/>
      <c r="O224" s="109"/>
      <c r="P224" s="115"/>
      <c r="Q224" s="109"/>
      <c r="R224" s="115"/>
      <c r="S224" s="115"/>
      <c r="T224" s="115"/>
      <c r="U224" s="115"/>
      <c r="V224" s="115"/>
      <c r="W224" s="115"/>
      <c r="X224" s="115"/>
      <c r="Y224" s="115"/>
      <c r="Z224" s="115"/>
      <c r="AA224" s="109"/>
      <c r="AB224" s="115"/>
      <c r="AC224" s="115"/>
      <c r="AD224" s="115"/>
      <c r="AE224" s="49"/>
      <c r="AF224" s="48"/>
      <c r="AG224" s="249"/>
      <c r="AH224" s="48"/>
      <c r="AI224" s="49"/>
      <c r="AJ224" s="48"/>
      <c r="AK224" s="49"/>
      <c r="AL224" s="48"/>
      <c r="AM224" s="196">
        <f t="shared" si="12"/>
        <v>2</v>
      </c>
      <c r="AN224" s="200">
        <f t="shared" si="13"/>
        <v>1</v>
      </c>
    </row>
    <row r="225" spans="1:40" ht="12.75">
      <c r="A225" s="299">
        <f t="shared" si="11"/>
        <v>218</v>
      </c>
      <c r="B225" s="250"/>
      <c r="C225" s="124" t="s">
        <v>453</v>
      </c>
      <c r="D225" s="37" t="s">
        <v>14</v>
      </c>
      <c r="E225" s="37">
        <v>1500</v>
      </c>
      <c r="F225" s="124" t="s">
        <v>454</v>
      </c>
      <c r="G225" s="49"/>
      <c r="H225" s="48"/>
      <c r="I225" s="48"/>
      <c r="J225" s="48"/>
      <c r="K225" s="49"/>
      <c r="L225" s="48"/>
      <c r="M225" s="48"/>
      <c r="N225" s="48"/>
      <c r="O225" s="50"/>
      <c r="P225" s="48"/>
      <c r="Q225" s="49"/>
      <c r="R225" s="48"/>
      <c r="S225" s="48"/>
      <c r="T225" s="48"/>
      <c r="U225" s="48"/>
      <c r="V225" s="48"/>
      <c r="W225" s="109">
        <v>2</v>
      </c>
      <c r="X225" s="112">
        <v>1</v>
      </c>
      <c r="Y225" s="48"/>
      <c r="Z225" s="48"/>
      <c r="AA225" s="49"/>
      <c r="AB225" s="48"/>
      <c r="AC225" s="48"/>
      <c r="AD225" s="48"/>
      <c r="AE225" s="49"/>
      <c r="AF225" s="48"/>
      <c r="AG225" s="249"/>
      <c r="AH225" s="48"/>
      <c r="AI225" s="49"/>
      <c r="AJ225" s="48"/>
      <c r="AK225" s="49"/>
      <c r="AL225" s="48"/>
      <c r="AM225" s="196">
        <f t="shared" si="12"/>
        <v>2</v>
      </c>
      <c r="AN225" s="200">
        <f t="shared" si="13"/>
        <v>1</v>
      </c>
    </row>
    <row r="226" spans="1:40" ht="12.75">
      <c r="A226" s="299">
        <f t="shared" si="11"/>
        <v>219</v>
      </c>
      <c r="B226" s="250"/>
      <c r="C226" s="124" t="s">
        <v>270</v>
      </c>
      <c r="D226" s="37" t="s">
        <v>14</v>
      </c>
      <c r="E226" s="37">
        <v>1100</v>
      </c>
      <c r="F226" s="124" t="s">
        <v>251</v>
      </c>
      <c r="G226" s="109"/>
      <c r="H226" s="116"/>
      <c r="I226" s="116"/>
      <c r="J226" s="116"/>
      <c r="K226" s="105">
        <v>2</v>
      </c>
      <c r="L226" s="108">
        <v>1</v>
      </c>
      <c r="M226" s="105"/>
      <c r="N226" s="108"/>
      <c r="O226" s="114"/>
      <c r="P226" s="108"/>
      <c r="Q226" s="114"/>
      <c r="R226" s="108"/>
      <c r="S226" s="108"/>
      <c r="T226" s="108"/>
      <c r="U226" s="108"/>
      <c r="V226" s="108"/>
      <c r="W226" s="108"/>
      <c r="X226" s="108"/>
      <c r="Y226" s="108"/>
      <c r="Z226" s="108"/>
      <c r="AA226" s="114"/>
      <c r="AB226" s="108"/>
      <c r="AC226" s="108"/>
      <c r="AD226" s="108"/>
      <c r="AE226" s="49"/>
      <c r="AF226" s="48"/>
      <c r="AG226" s="249"/>
      <c r="AH226" s="48"/>
      <c r="AI226" s="49"/>
      <c r="AJ226" s="48"/>
      <c r="AK226" s="49"/>
      <c r="AL226" s="48"/>
      <c r="AM226" s="196">
        <f t="shared" si="12"/>
        <v>2</v>
      </c>
      <c r="AN226" s="200">
        <f t="shared" si="13"/>
        <v>1</v>
      </c>
    </row>
    <row r="227" spans="1:40" ht="12.75">
      <c r="A227" s="299">
        <f aca="true" t="shared" si="14" ref="A227:A271">A226+1</f>
        <v>220</v>
      </c>
      <c r="B227" s="250"/>
      <c r="C227" s="124" t="s">
        <v>516</v>
      </c>
      <c r="D227" s="37" t="s">
        <v>14</v>
      </c>
      <c r="E227" s="37">
        <v>1501</v>
      </c>
      <c r="F227" s="124" t="s">
        <v>517</v>
      </c>
      <c r="G227" s="49"/>
      <c r="H227" s="48"/>
      <c r="I227" s="48"/>
      <c r="J227" s="48"/>
      <c r="K227" s="49"/>
      <c r="L227" s="48"/>
      <c r="M227" s="48"/>
      <c r="N227" s="48"/>
      <c r="O227" s="50"/>
      <c r="P227" s="48"/>
      <c r="Q227" s="49"/>
      <c r="R227" s="48"/>
      <c r="S227" s="48"/>
      <c r="T227" s="48"/>
      <c r="U227" s="48"/>
      <c r="V227" s="48"/>
      <c r="W227" s="48"/>
      <c r="X227" s="48"/>
      <c r="Y227" s="48"/>
      <c r="Z227" s="48"/>
      <c r="AA227" s="40">
        <v>2</v>
      </c>
      <c r="AB227" s="52">
        <v>1</v>
      </c>
      <c r="AC227" s="52"/>
      <c r="AD227" s="52"/>
      <c r="AE227" s="49"/>
      <c r="AF227" s="48"/>
      <c r="AG227" s="249"/>
      <c r="AH227" s="48"/>
      <c r="AI227" s="49"/>
      <c r="AJ227" s="48"/>
      <c r="AK227" s="49"/>
      <c r="AL227" s="48"/>
      <c r="AM227" s="196">
        <f t="shared" si="12"/>
        <v>2</v>
      </c>
      <c r="AN227" s="200">
        <f t="shared" si="13"/>
        <v>1</v>
      </c>
    </row>
    <row r="228" spans="1:40" ht="12.75">
      <c r="A228" s="299">
        <f t="shared" si="14"/>
        <v>221</v>
      </c>
      <c r="B228" s="250"/>
      <c r="C228" s="124" t="s">
        <v>609</v>
      </c>
      <c r="D228" s="37" t="s">
        <v>14</v>
      </c>
      <c r="E228" s="37">
        <v>1500</v>
      </c>
      <c r="F228" s="124" t="s">
        <v>610</v>
      </c>
      <c r="G228" s="49"/>
      <c r="H228" s="48"/>
      <c r="I228" s="48"/>
      <c r="J228" s="48"/>
      <c r="K228" s="49"/>
      <c r="L228" s="48"/>
      <c r="M228" s="48"/>
      <c r="N228" s="48"/>
      <c r="O228" s="50"/>
      <c r="P228" s="48"/>
      <c r="Q228" s="49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9"/>
      <c r="AF228" s="48"/>
      <c r="AG228" s="287">
        <v>2</v>
      </c>
      <c r="AH228" s="52">
        <v>1</v>
      </c>
      <c r="AI228" s="50"/>
      <c r="AJ228" s="52"/>
      <c r="AK228" s="50"/>
      <c r="AL228" s="52"/>
      <c r="AM228" s="196">
        <f t="shared" si="12"/>
        <v>2</v>
      </c>
      <c r="AN228" s="200">
        <f t="shared" si="13"/>
        <v>1</v>
      </c>
    </row>
    <row r="229" spans="1:40" ht="12.75">
      <c r="A229" s="299">
        <f t="shared" si="14"/>
        <v>222</v>
      </c>
      <c r="B229" s="250"/>
      <c r="C229" s="124" t="s">
        <v>99</v>
      </c>
      <c r="D229" s="37" t="s">
        <v>14</v>
      </c>
      <c r="E229" s="37">
        <v>1200</v>
      </c>
      <c r="F229" s="124" t="s">
        <v>59</v>
      </c>
      <c r="G229" s="105">
        <v>2</v>
      </c>
      <c r="H229" s="106">
        <v>1</v>
      </c>
      <c r="I229" s="115"/>
      <c r="J229" s="115"/>
      <c r="K229" s="109"/>
      <c r="L229" s="115"/>
      <c r="M229" s="109"/>
      <c r="N229" s="115"/>
      <c r="O229" s="109"/>
      <c r="P229" s="115"/>
      <c r="Q229" s="109"/>
      <c r="R229" s="115"/>
      <c r="S229" s="115"/>
      <c r="T229" s="115"/>
      <c r="U229" s="115"/>
      <c r="V229" s="115"/>
      <c r="W229" s="115"/>
      <c r="X229" s="115"/>
      <c r="Y229" s="115"/>
      <c r="Z229" s="115"/>
      <c r="AA229" s="109"/>
      <c r="AB229" s="115"/>
      <c r="AC229" s="115"/>
      <c r="AD229" s="115"/>
      <c r="AE229" s="49"/>
      <c r="AF229" s="48"/>
      <c r="AG229" s="249"/>
      <c r="AH229" s="48"/>
      <c r="AI229" s="49"/>
      <c r="AJ229" s="48"/>
      <c r="AK229" s="49"/>
      <c r="AL229" s="48"/>
      <c r="AM229" s="196">
        <f t="shared" si="12"/>
        <v>2</v>
      </c>
      <c r="AN229" s="200">
        <f t="shared" si="13"/>
        <v>1</v>
      </c>
    </row>
    <row r="230" spans="1:40" ht="12.75">
      <c r="A230" s="299">
        <f t="shared" si="14"/>
        <v>223</v>
      </c>
      <c r="B230" s="250"/>
      <c r="C230" s="124" t="s">
        <v>104</v>
      </c>
      <c r="D230" s="37" t="s">
        <v>14</v>
      </c>
      <c r="E230" s="37">
        <v>1150</v>
      </c>
      <c r="F230" s="124" t="s">
        <v>59</v>
      </c>
      <c r="G230" s="105">
        <v>2</v>
      </c>
      <c r="H230" s="106">
        <v>1</v>
      </c>
      <c r="I230" s="115"/>
      <c r="J230" s="115"/>
      <c r="K230" s="109"/>
      <c r="L230" s="115"/>
      <c r="M230" s="109"/>
      <c r="N230" s="115"/>
      <c r="O230" s="109"/>
      <c r="P230" s="115"/>
      <c r="Q230" s="109"/>
      <c r="R230" s="115"/>
      <c r="S230" s="115"/>
      <c r="T230" s="115"/>
      <c r="U230" s="115"/>
      <c r="V230" s="115"/>
      <c r="W230" s="115"/>
      <c r="X230" s="115"/>
      <c r="Y230" s="115"/>
      <c r="Z230" s="115"/>
      <c r="AA230" s="109"/>
      <c r="AB230" s="115"/>
      <c r="AC230" s="115"/>
      <c r="AD230" s="115"/>
      <c r="AE230" s="49"/>
      <c r="AF230" s="48"/>
      <c r="AG230" s="249"/>
      <c r="AH230" s="48"/>
      <c r="AI230" s="49"/>
      <c r="AJ230" s="48"/>
      <c r="AK230" s="49"/>
      <c r="AL230" s="48"/>
      <c r="AM230" s="196">
        <f t="shared" si="12"/>
        <v>2</v>
      </c>
      <c r="AN230" s="200">
        <f t="shared" si="13"/>
        <v>1</v>
      </c>
    </row>
    <row r="231" spans="1:40" ht="12.75">
      <c r="A231" s="299">
        <f t="shared" si="14"/>
        <v>224</v>
      </c>
      <c r="B231" s="250"/>
      <c r="C231" s="124" t="s">
        <v>274</v>
      </c>
      <c r="D231" s="37" t="s">
        <v>14</v>
      </c>
      <c r="E231" s="37">
        <v>1200</v>
      </c>
      <c r="F231" s="124" t="s">
        <v>218</v>
      </c>
      <c r="G231" s="109"/>
      <c r="H231" s="116"/>
      <c r="I231" s="116"/>
      <c r="J231" s="116"/>
      <c r="K231" s="105">
        <v>2</v>
      </c>
      <c r="L231" s="108">
        <v>1</v>
      </c>
      <c r="M231" s="105"/>
      <c r="N231" s="108"/>
      <c r="O231" s="114"/>
      <c r="P231" s="108"/>
      <c r="Q231" s="114"/>
      <c r="R231" s="108"/>
      <c r="S231" s="108"/>
      <c r="T231" s="108"/>
      <c r="U231" s="108"/>
      <c r="V231" s="108"/>
      <c r="W231" s="108"/>
      <c r="X231" s="108"/>
      <c r="Y231" s="108"/>
      <c r="Z231" s="108"/>
      <c r="AA231" s="114"/>
      <c r="AB231" s="108"/>
      <c r="AC231" s="108"/>
      <c r="AD231" s="108"/>
      <c r="AE231" s="49"/>
      <c r="AF231" s="48"/>
      <c r="AG231" s="249"/>
      <c r="AH231" s="48"/>
      <c r="AI231" s="49"/>
      <c r="AJ231" s="48"/>
      <c r="AK231" s="49"/>
      <c r="AL231" s="48"/>
      <c r="AM231" s="196">
        <f t="shared" si="12"/>
        <v>2</v>
      </c>
      <c r="AN231" s="200">
        <f t="shared" si="13"/>
        <v>1</v>
      </c>
    </row>
    <row r="232" spans="1:40" ht="12.75">
      <c r="A232" s="299">
        <f t="shared" si="14"/>
        <v>225</v>
      </c>
      <c r="B232" s="250"/>
      <c r="C232" s="124" t="s">
        <v>314</v>
      </c>
      <c r="D232" s="37" t="s">
        <v>14</v>
      </c>
      <c r="E232" s="37">
        <v>1500</v>
      </c>
      <c r="F232" s="124" t="s">
        <v>304</v>
      </c>
      <c r="G232" s="109"/>
      <c r="H232" s="115"/>
      <c r="I232" s="115"/>
      <c r="J232" s="115"/>
      <c r="K232" s="109"/>
      <c r="L232" s="115"/>
      <c r="M232" s="109">
        <v>2</v>
      </c>
      <c r="N232" s="108">
        <v>1</v>
      </c>
      <c r="O232" s="114"/>
      <c r="P232" s="108"/>
      <c r="Q232" s="114"/>
      <c r="R232" s="108"/>
      <c r="S232" s="108"/>
      <c r="T232" s="108"/>
      <c r="U232" s="108"/>
      <c r="V232" s="108"/>
      <c r="W232" s="108"/>
      <c r="X232" s="108"/>
      <c r="Y232" s="108"/>
      <c r="Z232" s="108"/>
      <c r="AA232" s="114"/>
      <c r="AB232" s="108"/>
      <c r="AC232" s="108"/>
      <c r="AD232" s="108"/>
      <c r="AE232" s="49"/>
      <c r="AF232" s="48"/>
      <c r="AG232" s="249"/>
      <c r="AH232" s="48"/>
      <c r="AI232" s="49"/>
      <c r="AJ232" s="48"/>
      <c r="AK232" s="49"/>
      <c r="AL232" s="48"/>
      <c r="AM232" s="196">
        <f t="shared" si="12"/>
        <v>2</v>
      </c>
      <c r="AN232" s="200">
        <f t="shared" si="13"/>
        <v>1</v>
      </c>
    </row>
    <row r="233" spans="1:40" ht="12.75">
      <c r="A233" s="299">
        <f t="shared" si="14"/>
        <v>226</v>
      </c>
      <c r="B233" s="250"/>
      <c r="C233" s="124" t="s">
        <v>102</v>
      </c>
      <c r="D233" s="37" t="s">
        <v>14</v>
      </c>
      <c r="E233" s="37">
        <v>1050</v>
      </c>
      <c r="F233" s="124" t="s">
        <v>73</v>
      </c>
      <c r="G233" s="105">
        <v>2</v>
      </c>
      <c r="H233" s="106">
        <v>1</v>
      </c>
      <c r="I233" s="115"/>
      <c r="J233" s="115"/>
      <c r="K233" s="109"/>
      <c r="L233" s="115"/>
      <c r="M233" s="109"/>
      <c r="N233" s="115"/>
      <c r="O233" s="109"/>
      <c r="P233" s="115"/>
      <c r="Q233" s="109"/>
      <c r="R233" s="115"/>
      <c r="S233" s="115"/>
      <c r="T233" s="115"/>
      <c r="U233" s="115"/>
      <c r="V233" s="115"/>
      <c r="W233" s="115"/>
      <c r="X233" s="115"/>
      <c r="Y233" s="115"/>
      <c r="Z233" s="115"/>
      <c r="AA233" s="109"/>
      <c r="AB233" s="115"/>
      <c r="AC233" s="115"/>
      <c r="AD233" s="115"/>
      <c r="AE233" s="49"/>
      <c r="AF233" s="48"/>
      <c r="AG233" s="249"/>
      <c r="AH233" s="48"/>
      <c r="AI233" s="49"/>
      <c r="AJ233" s="48"/>
      <c r="AK233" s="49"/>
      <c r="AL233" s="48"/>
      <c r="AM233" s="196">
        <f t="shared" si="12"/>
        <v>2</v>
      </c>
      <c r="AN233" s="200">
        <f t="shared" si="13"/>
        <v>1</v>
      </c>
    </row>
    <row r="234" spans="1:40" ht="12.75">
      <c r="A234" s="299">
        <f t="shared" si="14"/>
        <v>227</v>
      </c>
      <c r="B234" s="250"/>
      <c r="C234" s="127" t="s">
        <v>396</v>
      </c>
      <c r="D234" s="128" t="s">
        <v>14</v>
      </c>
      <c r="E234" s="128">
        <v>1500</v>
      </c>
      <c r="F234" s="127" t="s">
        <v>61</v>
      </c>
      <c r="G234" s="109"/>
      <c r="H234" s="115"/>
      <c r="I234" s="115"/>
      <c r="J234" s="115"/>
      <c r="K234" s="109"/>
      <c r="L234" s="115"/>
      <c r="M234" s="115"/>
      <c r="N234" s="115"/>
      <c r="O234" s="109"/>
      <c r="P234" s="115"/>
      <c r="Q234" s="101">
        <v>2</v>
      </c>
      <c r="R234" s="108">
        <v>1</v>
      </c>
      <c r="S234" s="108"/>
      <c r="T234" s="108"/>
      <c r="U234" s="108"/>
      <c r="V234" s="108"/>
      <c r="W234" s="108"/>
      <c r="X234" s="108"/>
      <c r="Y234" s="108"/>
      <c r="Z234" s="108"/>
      <c r="AA234" s="114"/>
      <c r="AB234" s="108"/>
      <c r="AC234" s="108"/>
      <c r="AD234" s="108"/>
      <c r="AE234" s="49"/>
      <c r="AF234" s="48"/>
      <c r="AG234" s="249"/>
      <c r="AH234" s="48"/>
      <c r="AI234" s="49"/>
      <c r="AJ234" s="48"/>
      <c r="AK234" s="49"/>
      <c r="AL234" s="48"/>
      <c r="AM234" s="196">
        <f t="shared" si="12"/>
        <v>2</v>
      </c>
      <c r="AN234" s="200">
        <f t="shared" si="13"/>
        <v>1</v>
      </c>
    </row>
    <row r="235" spans="1:40" ht="12.75">
      <c r="A235" s="299">
        <f t="shared" si="14"/>
        <v>228</v>
      </c>
      <c r="B235" s="250"/>
      <c r="C235" s="124" t="s">
        <v>96</v>
      </c>
      <c r="D235" s="37" t="s">
        <v>14</v>
      </c>
      <c r="E235" s="37">
        <v>1050</v>
      </c>
      <c r="F235" s="124" t="s">
        <v>73</v>
      </c>
      <c r="G235" s="105">
        <v>2</v>
      </c>
      <c r="H235" s="106">
        <v>1</v>
      </c>
      <c r="I235" s="115"/>
      <c r="J235" s="115"/>
      <c r="K235" s="109"/>
      <c r="L235" s="115"/>
      <c r="M235" s="109"/>
      <c r="N235" s="115"/>
      <c r="O235" s="109"/>
      <c r="P235" s="115"/>
      <c r="Q235" s="109"/>
      <c r="R235" s="115"/>
      <c r="S235" s="115"/>
      <c r="T235" s="115"/>
      <c r="U235" s="115"/>
      <c r="V235" s="115"/>
      <c r="W235" s="115"/>
      <c r="X235" s="115"/>
      <c r="Y235" s="115"/>
      <c r="Z235" s="115"/>
      <c r="AA235" s="109"/>
      <c r="AB235" s="115"/>
      <c r="AC235" s="115"/>
      <c r="AD235" s="115"/>
      <c r="AE235" s="49"/>
      <c r="AF235" s="48"/>
      <c r="AG235" s="249"/>
      <c r="AH235" s="48"/>
      <c r="AI235" s="49"/>
      <c r="AJ235" s="48"/>
      <c r="AK235" s="49"/>
      <c r="AL235" s="48"/>
      <c r="AM235" s="196">
        <f t="shared" si="12"/>
        <v>2</v>
      </c>
      <c r="AN235" s="200">
        <f t="shared" si="13"/>
        <v>1</v>
      </c>
    </row>
    <row r="236" spans="1:40" ht="12.75">
      <c r="A236" s="299">
        <f t="shared" si="14"/>
        <v>229</v>
      </c>
      <c r="B236" s="250"/>
      <c r="C236" s="124" t="s">
        <v>607</v>
      </c>
      <c r="D236" s="37" t="s">
        <v>14</v>
      </c>
      <c r="E236" s="37">
        <v>1500</v>
      </c>
      <c r="F236" s="124" t="s">
        <v>150</v>
      </c>
      <c r="G236" s="49"/>
      <c r="H236" s="48"/>
      <c r="I236" s="48"/>
      <c r="J236" s="48"/>
      <c r="K236" s="49"/>
      <c r="L236" s="48"/>
      <c r="M236" s="48"/>
      <c r="N236" s="48"/>
      <c r="O236" s="50"/>
      <c r="P236" s="48"/>
      <c r="Q236" s="49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9"/>
      <c r="AF236" s="48"/>
      <c r="AG236" s="287">
        <v>2</v>
      </c>
      <c r="AH236" s="52">
        <v>1</v>
      </c>
      <c r="AI236" s="50"/>
      <c r="AJ236" s="52"/>
      <c r="AK236" s="50"/>
      <c r="AL236" s="52"/>
      <c r="AM236" s="196">
        <f t="shared" si="12"/>
        <v>2</v>
      </c>
      <c r="AN236" s="200">
        <f t="shared" si="13"/>
        <v>1</v>
      </c>
    </row>
    <row r="237" spans="1:40" ht="12.75">
      <c r="A237" s="299">
        <f t="shared" si="14"/>
        <v>230</v>
      </c>
      <c r="B237" s="250"/>
      <c r="C237" s="124" t="s">
        <v>275</v>
      </c>
      <c r="D237" s="37" t="s">
        <v>14</v>
      </c>
      <c r="E237" s="37">
        <v>1089</v>
      </c>
      <c r="F237" s="124" t="s">
        <v>251</v>
      </c>
      <c r="G237" s="109"/>
      <c r="H237" s="116"/>
      <c r="I237" s="116"/>
      <c r="J237" s="116"/>
      <c r="K237" s="105">
        <v>2</v>
      </c>
      <c r="L237" s="108">
        <v>1</v>
      </c>
      <c r="M237" s="105"/>
      <c r="N237" s="108"/>
      <c r="O237" s="114"/>
      <c r="P237" s="108"/>
      <c r="Q237" s="114"/>
      <c r="R237" s="108"/>
      <c r="S237" s="108"/>
      <c r="T237" s="108"/>
      <c r="U237" s="108"/>
      <c r="V237" s="108"/>
      <c r="W237" s="108"/>
      <c r="X237" s="108"/>
      <c r="Y237" s="108"/>
      <c r="Z237" s="108"/>
      <c r="AA237" s="114"/>
      <c r="AB237" s="108"/>
      <c r="AC237" s="108"/>
      <c r="AD237" s="108"/>
      <c r="AE237" s="49"/>
      <c r="AF237" s="48"/>
      <c r="AG237" s="249"/>
      <c r="AH237" s="48"/>
      <c r="AI237" s="49"/>
      <c r="AJ237" s="48"/>
      <c r="AK237" s="49"/>
      <c r="AL237" s="48"/>
      <c r="AM237" s="196">
        <f t="shared" si="12"/>
        <v>2</v>
      </c>
      <c r="AN237" s="200">
        <f t="shared" si="13"/>
        <v>1</v>
      </c>
    </row>
    <row r="238" spans="1:40" ht="12.75">
      <c r="A238" s="299">
        <f t="shared" si="14"/>
        <v>231</v>
      </c>
      <c r="B238" s="250"/>
      <c r="C238" s="124" t="s">
        <v>613</v>
      </c>
      <c r="D238" s="37" t="s">
        <v>14</v>
      </c>
      <c r="E238" s="37">
        <v>1345</v>
      </c>
      <c r="F238" s="124" t="s">
        <v>148</v>
      </c>
      <c r="G238" s="49"/>
      <c r="H238" s="48"/>
      <c r="I238" s="48"/>
      <c r="J238" s="48"/>
      <c r="K238" s="49"/>
      <c r="L238" s="48"/>
      <c r="M238" s="48"/>
      <c r="N238" s="48"/>
      <c r="O238" s="50"/>
      <c r="P238" s="48"/>
      <c r="Q238" s="49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9"/>
      <c r="AF238" s="48"/>
      <c r="AG238" s="287">
        <v>1.5</v>
      </c>
      <c r="AH238" s="52">
        <v>1</v>
      </c>
      <c r="AI238" s="50"/>
      <c r="AJ238" s="52"/>
      <c r="AK238" s="50"/>
      <c r="AL238" s="52"/>
      <c r="AM238" s="196">
        <f t="shared" si="12"/>
        <v>1.5</v>
      </c>
      <c r="AN238" s="200">
        <f t="shared" si="13"/>
        <v>1</v>
      </c>
    </row>
    <row r="239" spans="1:40" ht="12.75">
      <c r="A239" s="299">
        <f t="shared" si="14"/>
        <v>232</v>
      </c>
      <c r="B239" s="250"/>
      <c r="C239" s="124" t="s">
        <v>519</v>
      </c>
      <c r="D239" s="37" t="s">
        <v>14</v>
      </c>
      <c r="E239" s="37">
        <v>1050</v>
      </c>
      <c r="F239" s="124" t="s">
        <v>392</v>
      </c>
      <c r="G239" s="49"/>
      <c r="H239" s="48"/>
      <c r="I239" s="48"/>
      <c r="J239" s="48"/>
      <c r="K239" s="49"/>
      <c r="L239" s="48"/>
      <c r="M239" s="48"/>
      <c r="N239" s="48"/>
      <c r="O239" s="50"/>
      <c r="P239" s="48"/>
      <c r="Q239" s="49"/>
      <c r="R239" s="48"/>
      <c r="S239" s="48"/>
      <c r="T239" s="48"/>
      <c r="U239" s="48"/>
      <c r="V239" s="48"/>
      <c r="W239" s="48"/>
      <c r="X239" s="48"/>
      <c r="Y239" s="48"/>
      <c r="Z239" s="48"/>
      <c r="AA239" s="40">
        <v>1.5</v>
      </c>
      <c r="AB239" s="52">
        <v>1</v>
      </c>
      <c r="AC239" s="52"/>
      <c r="AD239" s="52"/>
      <c r="AE239" s="49"/>
      <c r="AF239" s="48"/>
      <c r="AG239" s="249"/>
      <c r="AH239" s="48"/>
      <c r="AI239" s="49"/>
      <c r="AJ239" s="48"/>
      <c r="AK239" s="49"/>
      <c r="AL239" s="48"/>
      <c r="AM239" s="196">
        <f t="shared" si="12"/>
        <v>1.5</v>
      </c>
      <c r="AN239" s="200">
        <f t="shared" si="13"/>
        <v>1</v>
      </c>
    </row>
    <row r="240" spans="1:40" ht="12.75">
      <c r="A240" s="299">
        <f t="shared" si="14"/>
        <v>233</v>
      </c>
      <c r="B240" s="250"/>
      <c r="C240" s="124" t="s">
        <v>279</v>
      </c>
      <c r="D240" s="37" t="s">
        <v>14</v>
      </c>
      <c r="E240" s="37">
        <v>1106</v>
      </c>
      <c r="F240" s="124" t="s">
        <v>218</v>
      </c>
      <c r="G240" s="109"/>
      <c r="H240" s="116"/>
      <c r="I240" s="116"/>
      <c r="J240" s="116"/>
      <c r="K240" s="105">
        <v>1.5</v>
      </c>
      <c r="L240" s="108">
        <v>1</v>
      </c>
      <c r="M240" s="105"/>
      <c r="N240" s="108"/>
      <c r="O240" s="114"/>
      <c r="P240" s="108"/>
      <c r="Q240" s="114"/>
      <c r="R240" s="108"/>
      <c r="S240" s="108"/>
      <c r="T240" s="108"/>
      <c r="U240" s="108"/>
      <c r="V240" s="108"/>
      <c r="W240" s="108"/>
      <c r="X240" s="108"/>
      <c r="Y240" s="108"/>
      <c r="Z240" s="108"/>
      <c r="AA240" s="114"/>
      <c r="AB240" s="108"/>
      <c r="AC240" s="108"/>
      <c r="AD240" s="108"/>
      <c r="AE240" s="49"/>
      <c r="AF240" s="48"/>
      <c r="AG240" s="249"/>
      <c r="AH240" s="48"/>
      <c r="AI240" s="49"/>
      <c r="AJ240" s="48"/>
      <c r="AK240" s="49"/>
      <c r="AL240" s="48"/>
      <c r="AM240" s="196">
        <f t="shared" si="12"/>
        <v>1.5</v>
      </c>
      <c r="AN240" s="200">
        <f t="shared" si="13"/>
        <v>1</v>
      </c>
    </row>
    <row r="241" spans="1:40" ht="12.75">
      <c r="A241" s="299">
        <f t="shared" si="14"/>
        <v>234</v>
      </c>
      <c r="B241" s="250"/>
      <c r="C241" s="124" t="s">
        <v>278</v>
      </c>
      <c r="D241" s="37" t="s">
        <v>14</v>
      </c>
      <c r="E241" s="37">
        <v>1000</v>
      </c>
      <c r="F241" s="124" t="s">
        <v>240</v>
      </c>
      <c r="G241" s="109"/>
      <c r="H241" s="116"/>
      <c r="I241" s="116"/>
      <c r="J241" s="116"/>
      <c r="K241" s="105">
        <v>1.5</v>
      </c>
      <c r="L241" s="108">
        <v>1</v>
      </c>
      <c r="M241" s="105"/>
      <c r="N241" s="108"/>
      <c r="O241" s="114"/>
      <c r="P241" s="108"/>
      <c r="Q241" s="114"/>
      <c r="R241" s="108"/>
      <c r="S241" s="108"/>
      <c r="T241" s="108"/>
      <c r="U241" s="108"/>
      <c r="V241" s="108"/>
      <c r="W241" s="108"/>
      <c r="X241" s="108"/>
      <c r="Y241" s="108"/>
      <c r="Z241" s="108"/>
      <c r="AA241" s="114"/>
      <c r="AB241" s="108"/>
      <c r="AC241" s="108"/>
      <c r="AD241" s="108"/>
      <c r="AE241" s="49"/>
      <c r="AF241" s="48"/>
      <c r="AG241" s="249"/>
      <c r="AH241" s="48"/>
      <c r="AI241" s="49"/>
      <c r="AJ241" s="48"/>
      <c r="AK241" s="49"/>
      <c r="AL241" s="48"/>
      <c r="AM241" s="196">
        <f t="shared" si="12"/>
        <v>1.5</v>
      </c>
      <c r="AN241" s="200">
        <f t="shared" si="13"/>
        <v>1</v>
      </c>
    </row>
    <row r="242" spans="1:40" ht="12.75">
      <c r="A242" s="299">
        <f t="shared" si="14"/>
        <v>235</v>
      </c>
      <c r="B242" s="250"/>
      <c r="C242" s="124" t="s">
        <v>282</v>
      </c>
      <c r="D242" s="37" t="s">
        <v>14</v>
      </c>
      <c r="E242" s="37">
        <v>1032</v>
      </c>
      <c r="F242" s="124" t="s">
        <v>251</v>
      </c>
      <c r="G242" s="109"/>
      <c r="H242" s="116"/>
      <c r="I242" s="116"/>
      <c r="J242" s="116"/>
      <c r="K242" s="105">
        <v>1</v>
      </c>
      <c r="L242" s="108">
        <v>1</v>
      </c>
      <c r="M242" s="105"/>
      <c r="N242" s="108"/>
      <c r="O242" s="114"/>
      <c r="P242" s="108"/>
      <c r="Q242" s="114"/>
      <c r="R242" s="108"/>
      <c r="S242" s="108"/>
      <c r="T242" s="108"/>
      <c r="U242" s="108"/>
      <c r="V242" s="108"/>
      <c r="W242" s="108"/>
      <c r="X242" s="108"/>
      <c r="Y242" s="108"/>
      <c r="Z242" s="108"/>
      <c r="AA242" s="114"/>
      <c r="AB242" s="108"/>
      <c r="AC242" s="108"/>
      <c r="AD242" s="108"/>
      <c r="AE242" s="49"/>
      <c r="AF242" s="48"/>
      <c r="AG242" s="249"/>
      <c r="AH242" s="48"/>
      <c r="AI242" s="49"/>
      <c r="AJ242" s="48"/>
      <c r="AK242" s="49"/>
      <c r="AL242" s="48"/>
      <c r="AM242" s="196">
        <f t="shared" si="12"/>
        <v>1</v>
      </c>
      <c r="AN242" s="200">
        <f t="shared" si="13"/>
        <v>1</v>
      </c>
    </row>
    <row r="243" spans="1:40" ht="12.75">
      <c r="A243" s="299">
        <f t="shared" si="14"/>
        <v>236</v>
      </c>
      <c r="B243" s="250"/>
      <c r="C243" s="124" t="s">
        <v>456</v>
      </c>
      <c r="D243" s="37" t="s">
        <v>14</v>
      </c>
      <c r="E243" s="37">
        <v>1500</v>
      </c>
      <c r="F243" s="124" t="s">
        <v>454</v>
      </c>
      <c r="G243" s="49"/>
      <c r="H243" s="48"/>
      <c r="I243" s="48"/>
      <c r="J243" s="48"/>
      <c r="K243" s="49"/>
      <c r="L243" s="48"/>
      <c r="M243" s="48"/>
      <c r="N243" s="48"/>
      <c r="O243" s="50"/>
      <c r="P243" s="48"/>
      <c r="Q243" s="49"/>
      <c r="R243" s="48"/>
      <c r="S243" s="48"/>
      <c r="T243" s="48"/>
      <c r="U243" s="48"/>
      <c r="V243" s="48"/>
      <c r="W243" s="109">
        <v>1</v>
      </c>
      <c r="X243" s="112">
        <v>1</v>
      </c>
      <c r="Y243" s="48"/>
      <c r="Z243" s="48"/>
      <c r="AA243" s="49"/>
      <c r="AB243" s="48"/>
      <c r="AC243" s="48"/>
      <c r="AD243" s="48"/>
      <c r="AE243" s="49"/>
      <c r="AF243" s="48"/>
      <c r="AG243" s="249"/>
      <c r="AH243" s="48"/>
      <c r="AI243" s="49"/>
      <c r="AJ243" s="48"/>
      <c r="AK243" s="49"/>
      <c r="AL243" s="48"/>
      <c r="AM243" s="196">
        <f t="shared" si="12"/>
        <v>1</v>
      </c>
      <c r="AN243" s="200">
        <f t="shared" si="13"/>
        <v>1</v>
      </c>
    </row>
    <row r="244" spans="1:40" ht="12.75">
      <c r="A244" s="299">
        <f t="shared" si="14"/>
        <v>237</v>
      </c>
      <c r="B244" s="250"/>
      <c r="C244" s="127" t="s">
        <v>398</v>
      </c>
      <c r="D244" s="128" t="s">
        <v>14</v>
      </c>
      <c r="E244" s="128">
        <v>1050</v>
      </c>
      <c r="F244" s="127" t="s">
        <v>392</v>
      </c>
      <c r="G244" s="109"/>
      <c r="H244" s="115"/>
      <c r="I244" s="115"/>
      <c r="J244" s="115"/>
      <c r="K244" s="109"/>
      <c r="L244" s="115"/>
      <c r="M244" s="115"/>
      <c r="N244" s="115"/>
      <c r="O244" s="109"/>
      <c r="P244" s="115"/>
      <c r="Q244" s="101">
        <v>1</v>
      </c>
      <c r="R244" s="108">
        <v>1</v>
      </c>
      <c r="S244" s="108"/>
      <c r="T244" s="108"/>
      <c r="U244" s="108"/>
      <c r="V244" s="108"/>
      <c r="W244" s="108"/>
      <c r="X244" s="108"/>
      <c r="Y244" s="108"/>
      <c r="Z244" s="108"/>
      <c r="AA244" s="114"/>
      <c r="AB244" s="108"/>
      <c r="AC244" s="108"/>
      <c r="AD244" s="108"/>
      <c r="AE244" s="49"/>
      <c r="AF244" s="48"/>
      <c r="AG244" s="249"/>
      <c r="AH244" s="48"/>
      <c r="AI244" s="49"/>
      <c r="AJ244" s="48"/>
      <c r="AK244" s="49"/>
      <c r="AL244" s="48"/>
      <c r="AM244" s="196">
        <f t="shared" si="12"/>
        <v>1</v>
      </c>
      <c r="AN244" s="200">
        <f t="shared" si="13"/>
        <v>1</v>
      </c>
    </row>
    <row r="245" spans="1:40" ht="12.75">
      <c r="A245" s="299">
        <f t="shared" si="14"/>
        <v>238</v>
      </c>
      <c r="B245" s="250"/>
      <c r="C245" s="124" t="s">
        <v>615</v>
      </c>
      <c r="D245" s="37" t="s">
        <v>14</v>
      </c>
      <c r="E245" s="37">
        <v>1150</v>
      </c>
      <c r="F245" s="124" t="s">
        <v>616</v>
      </c>
      <c r="G245" s="49"/>
      <c r="H245" s="48"/>
      <c r="I245" s="48"/>
      <c r="J245" s="48"/>
      <c r="K245" s="49"/>
      <c r="L245" s="48"/>
      <c r="M245" s="48"/>
      <c r="N245" s="48"/>
      <c r="O245" s="50"/>
      <c r="P245" s="48"/>
      <c r="Q245" s="49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9"/>
      <c r="AF245" s="48"/>
      <c r="AG245" s="287">
        <v>1</v>
      </c>
      <c r="AH245" s="52">
        <v>1</v>
      </c>
      <c r="AI245" s="50"/>
      <c r="AJ245" s="52"/>
      <c r="AK245" s="50"/>
      <c r="AL245" s="52"/>
      <c r="AM245" s="196">
        <f t="shared" si="12"/>
        <v>1</v>
      </c>
      <c r="AN245" s="200">
        <f t="shared" si="13"/>
        <v>1</v>
      </c>
    </row>
    <row r="246" spans="1:40" ht="12.75">
      <c r="A246" s="299">
        <f t="shared" si="14"/>
        <v>239</v>
      </c>
      <c r="B246" s="250"/>
      <c r="C246" s="124" t="s">
        <v>435</v>
      </c>
      <c r="D246" s="37" t="s">
        <v>14</v>
      </c>
      <c r="E246" s="37">
        <v>1500</v>
      </c>
      <c r="F246" s="124" t="s">
        <v>436</v>
      </c>
      <c r="G246" s="49"/>
      <c r="H246" s="48"/>
      <c r="I246" s="48"/>
      <c r="J246" s="48"/>
      <c r="K246" s="49"/>
      <c r="L246" s="48"/>
      <c r="M246" s="48"/>
      <c r="N246" s="48"/>
      <c r="O246" s="50"/>
      <c r="P246" s="48"/>
      <c r="Q246" s="49"/>
      <c r="R246" s="48"/>
      <c r="S246" s="109">
        <v>1</v>
      </c>
      <c r="T246" s="112">
        <v>1</v>
      </c>
      <c r="U246" s="48"/>
      <c r="V246" s="48"/>
      <c r="W246" s="48"/>
      <c r="X246" s="48"/>
      <c r="Y246" s="48"/>
      <c r="Z246" s="48"/>
      <c r="AA246" s="49"/>
      <c r="AB246" s="48"/>
      <c r="AC246" s="48"/>
      <c r="AD246" s="48"/>
      <c r="AE246" s="49"/>
      <c r="AF246" s="48"/>
      <c r="AG246" s="249"/>
      <c r="AH246" s="48"/>
      <c r="AI246" s="49"/>
      <c r="AJ246" s="48"/>
      <c r="AK246" s="49"/>
      <c r="AL246" s="48"/>
      <c r="AM246" s="196">
        <f t="shared" si="12"/>
        <v>1</v>
      </c>
      <c r="AN246" s="200">
        <f t="shared" si="13"/>
        <v>1</v>
      </c>
    </row>
    <row r="247" spans="1:40" ht="12.75">
      <c r="A247" s="299">
        <f t="shared" si="14"/>
        <v>240</v>
      </c>
      <c r="B247" s="250"/>
      <c r="C247" s="124" t="s">
        <v>317</v>
      </c>
      <c r="D247" s="37" t="s">
        <v>14</v>
      </c>
      <c r="E247" s="37">
        <v>1460</v>
      </c>
      <c r="F247" s="124" t="s">
        <v>53</v>
      </c>
      <c r="G247" s="109"/>
      <c r="H247" s="115"/>
      <c r="I247" s="115"/>
      <c r="J247" s="115"/>
      <c r="K247" s="109"/>
      <c r="L247" s="115"/>
      <c r="M247" s="109">
        <v>1</v>
      </c>
      <c r="N247" s="108">
        <v>1</v>
      </c>
      <c r="O247" s="114"/>
      <c r="P247" s="108"/>
      <c r="Q247" s="114"/>
      <c r="R247" s="108"/>
      <c r="S247" s="108"/>
      <c r="T247" s="108"/>
      <c r="U247" s="108"/>
      <c r="V247" s="108"/>
      <c r="W247" s="108"/>
      <c r="X247" s="108"/>
      <c r="Y247" s="108"/>
      <c r="Z247" s="108"/>
      <c r="AA247" s="114"/>
      <c r="AB247" s="108"/>
      <c r="AC247" s="108"/>
      <c r="AD247" s="108"/>
      <c r="AE247" s="49"/>
      <c r="AF247" s="48"/>
      <c r="AG247" s="249"/>
      <c r="AH247" s="48"/>
      <c r="AI247" s="49"/>
      <c r="AJ247" s="48"/>
      <c r="AK247" s="49"/>
      <c r="AL247" s="48"/>
      <c r="AM247" s="196">
        <f t="shared" si="12"/>
        <v>1</v>
      </c>
      <c r="AN247" s="200">
        <f t="shared" si="13"/>
        <v>1</v>
      </c>
    </row>
    <row r="248" spans="1:40" ht="12.75">
      <c r="A248" s="299">
        <f t="shared" si="14"/>
        <v>241</v>
      </c>
      <c r="B248" s="250"/>
      <c r="C248" s="124" t="s">
        <v>107</v>
      </c>
      <c r="D248" s="37" t="s">
        <v>14</v>
      </c>
      <c r="E248" s="37">
        <v>1150</v>
      </c>
      <c r="F248" s="124" t="s">
        <v>86</v>
      </c>
      <c r="G248" s="105">
        <v>1</v>
      </c>
      <c r="H248" s="106">
        <v>1</v>
      </c>
      <c r="I248" s="115"/>
      <c r="J248" s="115"/>
      <c r="K248" s="109"/>
      <c r="L248" s="115"/>
      <c r="M248" s="109"/>
      <c r="N248" s="115"/>
      <c r="O248" s="109"/>
      <c r="P248" s="115"/>
      <c r="Q248" s="109"/>
      <c r="R248" s="115"/>
      <c r="S248" s="115"/>
      <c r="T248" s="115"/>
      <c r="U248" s="115"/>
      <c r="V248" s="115"/>
      <c r="W248" s="115"/>
      <c r="X248" s="115"/>
      <c r="Y248" s="115"/>
      <c r="Z248" s="115"/>
      <c r="AA248" s="109"/>
      <c r="AB248" s="115"/>
      <c r="AC248" s="115"/>
      <c r="AD248" s="115"/>
      <c r="AE248" s="49"/>
      <c r="AF248" s="48"/>
      <c r="AG248" s="249"/>
      <c r="AH248" s="48"/>
      <c r="AI248" s="49"/>
      <c r="AJ248" s="48"/>
      <c r="AK248" s="49"/>
      <c r="AL248" s="48"/>
      <c r="AM248" s="196">
        <f t="shared" si="12"/>
        <v>1</v>
      </c>
      <c r="AN248" s="200">
        <f t="shared" si="13"/>
        <v>1</v>
      </c>
    </row>
    <row r="249" spans="1:40" ht="12.75">
      <c r="A249" s="299">
        <f t="shared" si="14"/>
        <v>242</v>
      </c>
      <c r="B249" s="250"/>
      <c r="C249" s="124" t="s">
        <v>281</v>
      </c>
      <c r="D249" s="37" t="s">
        <v>14</v>
      </c>
      <c r="E249" s="37">
        <v>1006</v>
      </c>
      <c r="F249" s="124" t="s">
        <v>240</v>
      </c>
      <c r="G249" s="109"/>
      <c r="H249" s="116"/>
      <c r="I249" s="116"/>
      <c r="J249" s="116"/>
      <c r="K249" s="105">
        <v>1</v>
      </c>
      <c r="L249" s="108">
        <v>1</v>
      </c>
      <c r="M249" s="105"/>
      <c r="N249" s="108"/>
      <c r="O249" s="114"/>
      <c r="P249" s="108"/>
      <c r="Q249" s="114"/>
      <c r="R249" s="108"/>
      <c r="S249" s="108"/>
      <c r="T249" s="108"/>
      <c r="U249" s="108"/>
      <c r="V249" s="108"/>
      <c r="W249" s="108"/>
      <c r="X249" s="108"/>
      <c r="Y249" s="108"/>
      <c r="Z249" s="108"/>
      <c r="AA249" s="114"/>
      <c r="AB249" s="108"/>
      <c r="AC249" s="108"/>
      <c r="AD249" s="108"/>
      <c r="AE249" s="49"/>
      <c r="AF249" s="48"/>
      <c r="AG249" s="249"/>
      <c r="AH249" s="48"/>
      <c r="AI249" s="49"/>
      <c r="AJ249" s="48"/>
      <c r="AK249" s="49"/>
      <c r="AL249" s="48"/>
      <c r="AM249" s="196">
        <f t="shared" si="12"/>
        <v>1</v>
      </c>
      <c r="AN249" s="200">
        <f t="shared" si="13"/>
        <v>1</v>
      </c>
    </row>
    <row r="250" spans="1:40" ht="12.75">
      <c r="A250" s="299">
        <f t="shared" si="14"/>
        <v>243</v>
      </c>
      <c r="B250" s="250"/>
      <c r="C250" s="124" t="s">
        <v>280</v>
      </c>
      <c r="D250" s="37" t="s">
        <v>14</v>
      </c>
      <c r="E250" s="37">
        <v>1044</v>
      </c>
      <c r="F250" s="124" t="s">
        <v>240</v>
      </c>
      <c r="G250" s="109"/>
      <c r="H250" s="116"/>
      <c r="I250" s="116"/>
      <c r="J250" s="116"/>
      <c r="K250" s="105">
        <v>1</v>
      </c>
      <c r="L250" s="108">
        <v>1</v>
      </c>
      <c r="M250" s="105"/>
      <c r="N250" s="108"/>
      <c r="O250" s="114"/>
      <c r="P250" s="108"/>
      <c r="Q250" s="114"/>
      <c r="R250" s="108"/>
      <c r="S250" s="108"/>
      <c r="T250" s="108"/>
      <c r="U250" s="108"/>
      <c r="V250" s="108"/>
      <c r="W250" s="108"/>
      <c r="X250" s="108"/>
      <c r="Y250" s="108"/>
      <c r="Z250" s="108"/>
      <c r="AA250" s="114"/>
      <c r="AB250" s="108"/>
      <c r="AC250" s="108"/>
      <c r="AD250" s="108"/>
      <c r="AE250" s="49"/>
      <c r="AF250" s="48"/>
      <c r="AG250" s="249"/>
      <c r="AH250" s="48"/>
      <c r="AI250" s="49"/>
      <c r="AJ250" s="48"/>
      <c r="AK250" s="49"/>
      <c r="AL250" s="48"/>
      <c r="AM250" s="196">
        <f t="shared" si="12"/>
        <v>1</v>
      </c>
      <c r="AN250" s="200">
        <f t="shared" si="13"/>
        <v>1</v>
      </c>
    </row>
    <row r="251" spans="1:40" ht="12.75">
      <c r="A251" s="299">
        <f t="shared" si="14"/>
        <v>244</v>
      </c>
      <c r="B251" s="250"/>
      <c r="C251" s="124" t="s">
        <v>522</v>
      </c>
      <c r="D251" s="37" t="s">
        <v>14</v>
      </c>
      <c r="E251" s="37">
        <v>1100</v>
      </c>
      <c r="F251" s="124" t="s">
        <v>392</v>
      </c>
      <c r="G251" s="49"/>
      <c r="H251" s="48"/>
      <c r="I251" s="48"/>
      <c r="J251" s="48"/>
      <c r="K251" s="49"/>
      <c r="L251" s="48"/>
      <c r="M251" s="48"/>
      <c r="N251" s="48"/>
      <c r="O251" s="50"/>
      <c r="P251" s="48"/>
      <c r="Q251" s="49"/>
      <c r="R251" s="48"/>
      <c r="S251" s="48"/>
      <c r="T251" s="48"/>
      <c r="U251" s="48"/>
      <c r="V251" s="48"/>
      <c r="W251" s="48"/>
      <c r="X251" s="48"/>
      <c r="Y251" s="48"/>
      <c r="Z251" s="48"/>
      <c r="AA251" s="40">
        <v>1</v>
      </c>
      <c r="AB251" s="52">
        <v>1</v>
      </c>
      <c r="AC251" s="52"/>
      <c r="AD251" s="52"/>
      <c r="AE251" s="49"/>
      <c r="AF251" s="48"/>
      <c r="AG251" s="249"/>
      <c r="AH251" s="48"/>
      <c r="AI251" s="49"/>
      <c r="AJ251" s="48"/>
      <c r="AK251" s="49"/>
      <c r="AL251" s="48"/>
      <c r="AM251" s="196">
        <f t="shared" si="12"/>
        <v>1</v>
      </c>
      <c r="AN251" s="200">
        <f t="shared" si="13"/>
        <v>1</v>
      </c>
    </row>
    <row r="252" spans="1:40" ht="12.75">
      <c r="A252" s="299">
        <f t="shared" si="14"/>
        <v>245</v>
      </c>
      <c r="B252" s="250"/>
      <c r="C252" s="127" t="s">
        <v>200</v>
      </c>
      <c r="D252" s="128" t="s">
        <v>14</v>
      </c>
      <c r="E252" s="128">
        <v>1150</v>
      </c>
      <c r="F252" s="127" t="s">
        <v>150</v>
      </c>
      <c r="G252" s="109"/>
      <c r="H252" s="115"/>
      <c r="I252" s="55">
        <v>1</v>
      </c>
      <c r="J252" s="107">
        <v>1</v>
      </c>
      <c r="K252" s="109"/>
      <c r="L252" s="115"/>
      <c r="M252" s="109"/>
      <c r="N252" s="115"/>
      <c r="O252" s="109"/>
      <c r="P252" s="115"/>
      <c r="Q252" s="109"/>
      <c r="R252" s="115"/>
      <c r="S252" s="115"/>
      <c r="T252" s="115"/>
      <c r="U252" s="115"/>
      <c r="V252" s="115"/>
      <c r="W252" s="115"/>
      <c r="X252" s="115"/>
      <c r="Y252" s="115"/>
      <c r="Z252" s="115"/>
      <c r="AA252" s="109"/>
      <c r="AB252" s="115"/>
      <c r="AC252" s="115"/>
      <c r="AD252" s="115"/>
      <c r="AE252" s="49"/>
      <c r="AF252" s="48"/>
      <c r="AG252" s="249"/>
      <c r="AH252" s="48"/>
      <c r="AI252" s="49"/>
      <c r="AJ252" s="48"/>
      <c r="AK252" s="49"/>
      <c r="AL252" s="48"/>
      <c r="AM252" s="196">
        <f t="shared" si="12"/>
        <v>1</v>
      </c>
      <c r="AN252" s="200">
        <f t="shared" si="13"/>
        <v>1</v>
      </c>
    </row>
    <row r="253" spans="1:40" ht="12.75">
      <c r="A253" s="299">
        <f t="shared" si="14"/>
        <v>246</v>
      </c>
      <c r="B253" s="250"/>
      <c r="C253" s="124" t="s">
        <v>614</v>
      </c>
      <c r="D253" s="37" t="s">
        <v>14</v>
      </c>
      <c r="E253" s="37">
        <v>1039</v>
      </c>
      <c r="F253" s="124" t="s">
        <v>159</v>
      </c>
      <c r="G253" s="49"/>
      <c r="H253" s="48"/>
      <c r="I253" s="48"/>
      <c r="J253" s="48"/>
      <c r="K253" s="49"/>
      <c r="L253" s="48"/>
      <c r="M253" s="48"/>
      <c r="N253" s="48"/>
      <c r="O253" s="50"/>
      <c r="P253" s="48"/>
      <c r="Q253" s="49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9"/>
      <c r="AF253" s="48"/>
      <c r="AG253" s="287">
        <v>1</v>
      </c>
      <c r="AH253" s="52">
        <v>1</v>
      </c>
      <c r="AI253" s="50"/>
      <c r="AJ253" s="52"/>
      <c r="AK253" s="50"/>
      <c r="AL253" s="52"/>
      <c r="AM253" s="196">
        <f t="shared" si="12"/>
        <v>1</v>
      </c>
      <c r="AN253" s="200">
        <f t="shared" si="13"/>
        <v>1</v>
      </c>
    </row>
    <row r="254" spans="1:40" ht="12.75">
      <c r="A254" s="299">
        <f t="shared" si="14"/>
        <v>247</v>
      </c>
      <c r="B254" s="250"/>
      <c r="C254" s="124" t="s">
        <v>108</v>
      </c>
      <c r="D254" s="37" t="s">
        <v>14</v>
      </c>
      <c r="E254" s="37">
        <v>1150</v>
      </c>
      <c r="F254" s="124" t="s">
        <v>86</v>
      </c>
      <c r="G254" s="105">
        <v>1</v>
      </c>
      <c r="H254" s="106">
        <v>1</v>
      </c>
      <c r="I254" s="115"/>
      <c r="J254" s="115"/>
      <c r="K254" s="109"/>
      <c r="L254" s="115"/>
      <c r="M254" s="109"/>
      <c r="N254" s="115"/>
      <c r="O254" s="109"/>
      <c r="P254" s="115"/>
      <c r="Q254" s="109"/>
      <c r="R254" s="115"/>
      <c r="S254" s="115"/>
      <c r="T254" s="115"/>
      <c r="U254" s="115"/>
      <c r="V254" s="115"/>
      <c r="W254" s="115"/>
      <c r="X254" s="115"/>
      <c r="Y254" s="115"/>
      <c r="Z254" s="115"/>
      <c r="AA254" s="109"/>
      <c r="AB254" s="115"/>
      <c r="AC254" s="115"/>
      <c r="AD254" s="115"/>
      <c r="AE254" s="49"/>
      <c r="AF254" s="48"/>
      <c r="AG254" s="249"/>
      <c r="AH254" s="48"/>
      <c r="AI254" s="49"/>
      <c r="AJ254" s="48"/>
      <c r="AK254" s="49"/>
      <c r="AL254" s="48"/>
      <c r="AM254" s="196">
        <f t="shared" si="12"/>
        <v>1</v>
      </c>
      <c r="AN254" s="200">
        <f t="shared" si="13"/>
        <v>1</v>
      </c>
    </row>
    <row r="255" spans="1:40" ht="12.75">
      <c r="A255" s="299">
        <f t="shared" si="14"/>
        <v>248</v>
      </c>
      <c r="B255" s="250"/>
      <c r="C255" s="124" t="s">
        <v>283</v>
      </c>
      <c r="D255" s="37" t="s">
        <v>14</v>
      </c>
      <c r="E255" s="37">
        <v>1100</v>
      </c>
      <c r="F255" s="124" t="s">
        <v>240</v>
      </c>
      <c r="G255" s="109"/>
      <c r="H255" s="116"/>
      <c r="I255" s="116"/>
      <c r="J255" s="116"/>
      <c r="K255" s="105">
        <v>1</v>
      </c>
      <c r="L255" s="108">
        <v>1</v>
      </c>
      <c r="M255" s="105"/>
      <c r="N255" s="108"/>
      <c r="O255" s="114"/>
      <c r="P255" s="108"/>
      <c r="Q255" s="114"/>
      <c r="R255" s="108"/>
      <c r="S255" s="108"/>
      <c r="T255" s="108"/>
      <c r="U255" s="108"/>
      <c r="V255" s="108"/>
      <c r="W255" s="108"/>
      <c r="X255" s="108"/>
      <c r="Y255" s="108"/>
      <c r="Z255" s="108"/>
      <c r="AA255" s="114"/>
      <c r="AB255" s="108"/>
      <c r="AC255" s="108"/>
      <c r="AD255" s="108"/>
      <c r="AE255" s="49"/>
      <c r="AF255" s="48"/>
      <c r="AG255" s="249"/>
      <c r="AH255" s="48"/>
      <c r="AI255" s="49"/>
      <c r="AJ255" s="48"/>
      <c r="AK255" s="49"/>
      <c r="AL255" s="48"/>
      <c r="AM255" s="196">
        <f t="shared" si="12"/>
        <v>1</v>
      </c>
      <c r="AN255" s="200">
        <f t="shared" si="13"/>
        <v>1</v>
      </c>
    </row>
    <row r="256" spans="1:40" ht="12.75">
      <c r="A256" s="299">
        <f t="shared" si="14"/>
        <v>249</v>
      </c>
      <c r="B256" s="250"/>
      <c r="C256" s="124" t="s">
        <v>523</v>
      </c>
      <c r="D256" s="37" t="s">
        <v>14</v>
      </c>
      <c r="E256" s="37">
        <v>1100</v>
      </c>
      <c r="F256" s="124" t="s">
        <v>392</v>
      </c>
      <c r="G256" s="49"/>
      <c r="H256" s="48"/>
      <c r="I256" s="48"/>
      <c r="J256" s="48"/>
      <c r="K256" s="49"/>
      <c r="L256" s="48"/>
      <c r="M256" s="48"/>
      <c r="N256" s="48"/>
      <c r="O256" s="50"/>
      <c r="P256" s="48"/>
      <c r="Q256" s="49"/>
      <c r="R256" s="48"/>
      <c r="S256" s="48"/>
      <c r="T256" s="48"/>
      <c r="U256" s="48"/>
      <c r="V256" s="48"/>
      <c r="W256" s="48"/>
      <c r="X256" s="48"/>
      <c r="Y256" s="48"/>
      <c r="Z256" s="48"/>
      <c r="AA256" s="40">
        <v>0.5</v>
      </c>
      <c r="AB256" s="52">
        <v>1</v>
      </c>
      <c r="AC256" s="52"/>
      <c r="AD256" s="52"/>
      <c r="AE256" s="49"/>
      <c r="AF256" s="48"/>
      <c r="AG256" s="249"/>
      <c r="AH256" s="48"/>
      <c r="AI256" s="49"/>
      <c r="AJ256" s="48"/>
      <c r="AK256" s="49"/>
      <c r="AL256" s="48"/>
      <c r="AM256" s="196">
        <f t="shared" si="12"/>
        <v>0.5</v>
      </c>
      <c r="AN256" s="200">
        <f t="shared" si="13"/>
        <v>1</v>
      </c>
    </row>
    <row r="257" spans="1:40" ht="12.75">
      <c r="A257" s="299">
        <f t="shared" si="14"/>
        <v>250</v>
      </c>
      <c r="B257" s="250"/>
      <c r="C257" s="127" t="s">
        <v>369</v>
      </c>
      <c r="D257" s="128" t="s">
        <v>14</v>
      </c>
      <c r="E257" s="128">
        <v>1200</v>
      </c>
      <c r="F257" s="127" t="s">
        <v>20</v>
      </c>
      <c r="G257" s="109"/>
      <c r="H257" s="115"/>
      <c r="I257" s="115"/>
      <c r="J257" s="115"/>
      <c r="K257" s="109"/>
      <c r="L257" s="115"/>
      <c r="M257" s="115"/>
      <c r="N257" s="115"/>
      <c r="O257" s="109">
        <v>0.5</v>
      </c>
      <c r="P257" s="108">
        <v>1</v>
      </c>
      <c r="Q257" s="109"/>
      <c r="R257" s="115"/>
      <c r="S257" s="115"/>
      <c r="T257" s="115"/>
      <c r="U257" s="115"/>
      <c r="V257" s="115"/>
      <c r="W257" s="115"/>
      <c r="X257" s="115"/>
      <c r="Y257" s="115"/>
      <c r="Z257" s="115"/>
      <c r="AA257" s="109"/>
      <c r="AB257" s="115"/>
      <c r="AC257" s="115"/>
      <c r="AD257" s="115"/>
      <c r="AE257" s="49"/>
      <c r="AF257" s="48"/>
      <c r="AG257" s="249"/>
      <c r="AH257" s="48"/>
      <c r="AI257" s="49"/>
      <c r="AJ257" s="48"/>
      <c r="AK257" s="49"/>
      <c r="AL257" s="48"/>
      <c r="AM257" s="196">
        <f t="shared" si="12"/>
        <v>0.5</v>
      </c>
      <c r="AN257" s="200">
        <f t="shared" si="13"/>
        <v>1</v>
      </c>
    </row>
    <row r="258" spans="1:40" ht="12.75">
      <c r="A258" s="299">
        <f t="shared" si="14"/>
        <v>251</v>
      </c>
      <c r="B258" s="250"/>
      <c r="C258" s="124" t="s">
        <v>437</v>
      </c>
      <c r="D258" s="37" t="s">
        <v>14</v>
      </c>
      <c r="E258" s="37">
        <v>1500</v>
      </c>
      <c r="F258" s="124" t="s">
        <v>438</v>
      </c>
      <c r="G258" s="49"/>
      <c r="H258" s="48"/>
      <c r="I258" s="48"/>
      <c r="J258" s="48"/>
      <c r="K258" s="49"/>
      <c r="L258" s="48"/>
      <c r="M258" s="48"/>
      <c r="N258" s="48"/>
      <c r="O258" s="50"/>
      <c r="P258" s="48"/>
      <c r="Q258" s="49"/>
      <c r="R258" s="48"/>
      <c r="S258" s="109">
        <v>0</v>
      </c>
      <c r="T258" s="112">
        <v>1</v>
      </c>
      <c r="U258" s="48"/>
      <c r="V258" s="48"/>
      <c r="W258" s="48"/>
      <c r="X258" s="48"/>
      <c r="Y258" s="48"/>
      <c r="Z258" s="48"/>
      <c r="AA258" s="49"/>
      <c r="AB258" s="48"/>
      <c r="AC258" s="48"/>
      <c r="AD258" s="48"/>
      <c r="AE258" s="49"/>
      <c r="AF258" s="48"/>
      <c r="AG258" s="249"/>
      <c r="AH258" s="48"/>
      <c r="AI258" s="49"/>
      <c r="AJ258" s="48"/>
      <c r="AK258" s="49"/>
      <c r="AL258" s="48"/>
      <c r="AM258" s="196">
        <f t="shared" si="12"/>
        <v>0</v>
      </c>
      <c r="AN258" s="200">
        <f t="shared" si="13"/>
        <v>1</v>
      </c>
    </row>
    <row r="259" spans="1:40" ht="12.75">
      <c r="A259" s="299">
        <f t="shared" si="14"/>
        <v>252</v>
      </c>
      <c r="B259" s="250"/>
      <c r="C259" s="127" t="s">
        <v>203</v>
      </c>
      <c r="D259" s="37" t="s">
        <v>14</v>
      </c>
      <c r="E259" s="37">
        <v>1500</v>
      </c>
      <c r="F259" s="127" t="s">
        <v>192</v>
      </c>
      <c r="G259" s="109"/>
      <c r="H259" s="115"/>
      <c r="I259" s="55">
        <v>0</v>
      </c>
      <c r="J259" s="107">
        <v>1</v>
      </c>
      <c r="K259" s="109"/>
      <c r="L259" s="115"/>
      <c r="M259" s="109"/>
      <c r="N259" s="115"/>
      <c r="O259" s="109"/>
      <c r="P259" s="115"/>
      <c r="Q259" s="109"/>
      <c r="R259" s="115"/>
      <c r="S259" s="115"/>
      <c r="T259" s="115"/>
      <c r="U259" s="115"/>
      <c r="V259" s="115"/>
      <c r="W259" s="115"/>
      <c r="X259" s="115"/>
      <c r="Y259" s="115"/>
      <c r="Z259" s="115"/>
      <c r="AA259" s="109"/>
      <c r="AB259" s="115"/>
      <c r="AC259" s="115"/>
      <c r="AD259" s="115"/>
      <c r="AE259" s="49"/>
      <c r="AF259" s="48"/>
      <c r="AG259" s="249"/>
      <c r="AH259" s="48"/>
      <c r="AI259" s="49"/>
      <c r="AJ259" s="48"/>
      <c r="AK259" s="49"/>
      <c r="AL259" s="48"/>
      <c r="AM259" s="196">
        <f t="shared" si="12"/>
        <v>0</v>
      </c>
      <c r="AN259" s="200">
        <f t="shared" si="13"/>
        <v>1</v>
      </c>
    </row>
    <row r="260" spans="1:40" ht="12.75">
      <c r="A260" s="299">
        <f t="shared" si="14"/>
        <v>253</v>
      </c>
      <c r="B260" s="250"/>
      <c r="C260" s="124" t="s">
        <v>457</v>
      </c>
      <c r="D260" s="37" t="s">
        <v>14</v>
      </c>
      <c r="E260" s="37">
        <v>1500</v>
      </c>
      <c r="F260" s="124" t="s">
        <v>454</v>
      </c>
      <c r="G260" s="49"/>
      <c r="H260" s="48"/>
      <c r="I260" s="48"/>
      <c r="J260" s="48"/>
      <c r="K260" s="49"/>
      <c r="L260" s="48"/>
      <c r="M260" s="48"/>
      <c r="N260" s="48"/>
      <c r="O260" s="50"/>
      <c r="P260" s="48"/>
      <c r="Q260" s="49"/>
      <c r="R260" s="48"/>
      <c r="S260" s="48"/>
      <c r="T260" s="48"/>
      <c r="U260" s="48"/>
      <c r="V260" s="48"/>
      <c r="W260" s="109">
        <v>0</v>
      </c>
      <c r="X260" s="112">
        <v>1</v>
      </c>
      <c r="Y260" s="48"/>
      <c r="Z260" s="48"/>
      <c r="AA260" s="49"/>
      <c r="AB260" s="48"/>
      <c r="AC260" s="48"/>
      <c r="AD260" s="48"/>
      <c r="AE260" s="49"/>
      <c r="AF260" s="48"/>
      <c r="AG260" s="249"/>
      <c r="AH260" s="48"/>
      <c r="AI260" s="49"/>
      <c r="AJ260" s="48"/>
      <c r="AK260" s="49"/>
      <c r="AL260" s="48"/>
      <c r="AM260" s="196">
        <f t="shared" si="12"/>
        <v>0</v>
      </c>
      <c r="AN260" s="200">
        <f t="shared" si="13"/>
        <v>1</v>
      </c>
    </row>
    <row r="261" spans="1:40" ht="12.75">
      <c r="A261" s="299">
        <f t="shared" si="14"/>
        <v>254</v>
      </c>
      <c r="B261" s="250"/>
      <c r="C261" s="124" t="s">
        <v>477</v>
      </c>
      <c r="D261" s="37" t="s">
        <v>14</v>
      </c>
      <c r="E261" s="37">
        <v>1592</v>
      </c>
      <c r="F261" s="124" t="s">
        <v>153</v>
      </c>
      <c r="G261" s="49"/>
      <c r="H261" s="48"/>
      <c r="I261" s="48"/>
      <c r="J261" s="48"/>
      <c r="K261" s="49"/>
      <c r="L261" s="48"/>
      <c r="M261" s="48"/>
      <c r="N261" s="48"/>
      <c r="O261" s="50"/>
      <c r="P261" s="48"/>
      <c r="Q261" s="49"/>
      <c r="R261" s="48"/>
      <c r="S261" s="48"/>
      <c r="T261" s="48"/>
      <c r="U261" s="48"/>
      <c r="V261" s="48"/>
      <c r="W261" s="48"/>
      <c r="X261" s="48"/>
      <c r="Y261" s="109">
        <v>0</v>
      </c>
      <c r="Z261" s="112">
        <v>1</v>
      </c>
      <c r="AA261" s="114"/>
      <c r="AB261" s="112"/>
      <c r="AC261" s="112"/>
      <c r="AD261" s="112"/>
      <c r="AE261" s="49"/>
      <c r="AF261" s="48"/>
      <c r="AG261" s="249"/>
      <c r="AH261" s="48"/>
      <c r="AI261" s="49"/>
      <c r="AJ261" s="48"/>
      <c r="AK261" s="49"/>
      <c r="AL261" s="48"/>
      <c r="AM261" s="196">
        <f t="shared" si="12"/>
        <v>0</v>
      </c>
      <c r="AN261" s="200">
        <f t="shared" si="13"/>
        <v>1</v>
      </c>
    </row>
    <row r="262" spans="1:40" ht="12.75">
      <c r="A262" s="299">
        <f t="shared" si="14"/>
        <v>255</v>
      </c>
      <c r="B262" s="250"/>
      <c r="C262" s="124" t="s">
        <v>110</v>
      </c>
      <c r="D262" s="37" t="s">
        <v>14</v>
      </c>
      <c r="E262" s="37">
        <v>1200</v>
      </c>
      <c r="F262" s="124" t="s">
        <v>78</v>
      </c>
      <c r="G262" s="105">
        <v>0</v>
      </c>
      <c r="H262" s="106">
        <v>1</v>
      </c>
      <c r="I262" s="115"/>
      <c r="J262" s="115"/>
      <c r="K262" s="109"/>
      <c r="L262" s="115"/>
      <c r="M262" s="109"/>
      <c r="N262" s="115"/>
      <c r="O262" s="109"/>
      <c r="P262" s="115"/>
      <c r="Q262" s="109"/>
      <c r="R262" s="115"/>
      <c r="S262" s="115"/>
      <c r="T262" s="115"/>
      <c r="U262" s="115"/>
      <c r="V262" s="115"/>
      <c r="W262" s="115"/>
      <c r="X262" s="115"/>
      <c r="Y262" s="115"/>
      <c r="Z262" s="115"/>
      <c r="AA262" s="109"/>
      <c r="AB262" s="115"/>
      <c r="AC262" s="115"/>
      <c r="AD262" s="115"/>
      <c r="AE262" s="49"/>
      <c r="AF262" s="48"/>
      <c r="AG262" s="249"/>
      <c r="AH262" s="48"/>
      <c r="AI262" s="49"/>
      <c r="AJ262" s="48"/>
      <c r="AK262" s="49"/>
      <c r="AL262" s="48"/>
      <c r="AM262" s="196">
        <f t="shared" si="12"/>
        <v>0</v>
      </c>
      <c r="AN262" s="200">
        <f t="shared" si="13"/>
        <v>1</v>
      </c>
    </row>
    <row r="263" spans="1:40" ht="12.75">
      <c r="A263" s="299">
        <f t="shared" si="14"/>
        <v>256</v>
      </c>
      <c r="B263" s="250"/>
      <c r="C263" s="124" t="s">
        <v>318</v>
      </c>
      <c r="D263" s="37" t="s">
        <v>14</v>
      </c>
      <c r="E263" s="37">
        <v>1670</v>
      </c>
      <c r="F263" s="124" t="s">
        <v>86</v>
      </c>
      <c r="G263" s="109"/>
      <c r="H263" s="115"/>
      <c r="I263" s="115"/>
      <c r="J263" s="115"/>
      <c r="K263" s="109"/>
      <c r="L263" s="115"/>
      <c r="M263" s="109">
        <v>0</v>
      </c>
      <c r="N263" s="108">
        <v>1</v>
      </c>
      <c r="O263" s="114"/>
      <c r="P263" s="108"/>
      <c r="Q263" s="114"/>
      <c r="R263" s="108"/>
      <c r="S263" s="108"/>
      <c r="T263" s="108"/>
      <c r="U263" s="108"/>
      <c r="V263" s="108"/>
      <c r="W263" s="108"/>
      <c r="X263" s="108"/>
      <c r="Y263" s="108"/>
      <c r="Z263" s="108"/>
      <c r="AA263" s="114"/>
      <c r="AB263" s="108"/>
      <c r="AC263" s="108"/>
      <c r="AD263" s="108"/>
      <c r="AE263" s="49"/>
      <c r="AF263" s="48"/>
      <c r="AG263" s="249"/>
      <c r="AH263" s="48"/>
      <c r="AI263" s="49"/>
      <c r="AJ263" s="48"/>
      <c r="AK263" s="49"/>
      <c r="AL263" s="48"/>
      <c r="AM263" s="196">
        <f t="shared" si="12"/>
        <v>0</v>
      </c>
      <c r="AN263" s="200">
        <f t="shared" si="13"/>
        <v>1</v>
      </c>
    </row>
    <row r="264" spans="1:40" ht="12.75">
      <c r="A264" s="299">
        <f t="shared" si="14"/>
        <v>257</v>
      </c>
      <c r="B264" s="250"/>
      <c r="C264" s="127" t="s">
        <v>201</v>
      </c>
      <c r="D264" s="128" t="s">
        <v>14</v>
      </c>
      <c r="E264" s="37">
        <v>1500</v>
      </c>
      <c r="F264" s="127" t="s">
        <v>192</v>
      </c>
      <c r="G264" s="109"/>
      <c r="H264" s="115"/>
      <c r="I264" s="55">
        <v>0</v>
      </c>
      <c r="J264" s="107">
        <v>1</v>
      </c>
      <c r="K264" s="109"/>
      <c r="L264" s="115"/>
      <c r="M264" s="109"/>
      <c r="N264" s="115"/>
      <c r="O264" s="109"/>
      <c r="P264" s="115"/>
      <c r="Q264" s="109"/>
      <c r="R264" s="115"/>
      <c r="S264" s="115"/>
      <c r="T264" s="115"/>
      <c r="U264" s="115"/>
      <c r="V264" s="115"/>
      <c r="W264" s="115"/>
      <c r="X264" s="115"/>
      <c r="Y264" s="115"/>
      <c r="Z264" s="115"/>
      <c r="AA264" s="109"/>
      <c r="AB264" s="115"/>
      <c r="AC264" s="115"/>
      <c r="AD264" s="115"/>
      <c r="AE264" s="49"/>
      <c r="AF264" s="48"/>
      <c r="AG264" s="249"/>
      <c r="AH264" s="48"/>
      <c r="AI264" s="49"/>
      <c r="AJ264" s="48"/>
      <c r="AK264" s="49"/>
      <c r="AL264" s="48"/>
      <c r="AM264" s="196">
        <f aca="true" t="shared" si="15" ref="AM264:AM271">G264+I264+K264+M264+O264+Q264+S264+U264+W264+Y264+AA264+AC264+AE264+AG264+AI264+AK264</f>
        <v>0</v>
      </c>
      <c r="AN264" s="200">
        <f aca="true" t="shared" si="16" ref="AN264:AN271">H264+J264+L264+N264+P264+R264+T264+V264+X264+Z264+AB264+AD264+AF264+AH264+AJ264+AL264</f>
        <v>1</v>
      </c>
    </row>
    <row r="265" spans="1:40" ht="12.75">
      <c r="A265" s="299">
        <f t="shared" si="14"/>
        <v>258</v>
      </c>
      <c r="B265" s="250"/>
      <c r="C265" s="124" t="s">
        <v>422</v>
      </c>
      <c r="D265" s="128" t="s">
        <v>14</v>
      </c>
      <c r="E265" s="37">
        <v>2051</v>
      </c>
      <c r="F265" s="124" t="s">
        <v>165</v>
      </c>
      <c r="G265" s="49"/>
      <c r="H265" s="48"/>
      <c r="I265" s="48"/>
      <c r="J265" s="48"/>
      <c r="K265" s="49"/>
      <c r="L265" s="48"/>
      <c r="M265" s="48"/>
      <c r="N265" s="48"/>
      <c r="O265" s="50"/>
      <c r="P265" s="48"/>
      <c r="Q265" s="49"/>
      <c r="R265" s="48"/>
      <c r="S265" s="48"/>
      <c r="T265" s="48"/>
      <c r="U265" s="109">
        <v>0</v>
      </c>
      <c r="V265" s="112">
        <v>1</v>
      </c>
      <c r="W265" s="48"/>
      <c r="X265" s="48"/>
      <c r="Y265" s="48"/>
      <c r="Z265" s="48"/>
      <c r="AA265" s="49"/>
      <c r="AB265" s="48"/>
      <c r="AC265" s="48"/>
      <c r="AD265" s="48"/>
      <c r="AE265" s="49"/>
      <c r="AF265" s="48"/>
      <c r="AG265" s="249"/>
      <c r="AH265" s="48"/>
      <c r="AI265" s="49"/>
      <c r="AJ265" s="48"/>
      <c r="AK265" s="49"/>
      <c r="AL265" s="48"/>
      <c r="AM265" s="196">
        <f t="shared" si="15"/>
        <v>0</v>
      </c>
      <c r="AN265" s="200">
        <f t="shared" si="16"/>
        <v>1</v>
      </c>
    </row>
    <row r="266" spans="1:40" ht="12.75">
      <c r="A266" s="299">
        <f t="shared" si="14"/>
        <v>259</v>
      </c>
      <c r="B266" s="250"/>
      <c r="C266" s="124" t="s">
        <v>321</v>
      </c>
      <c r="D266" s="37" t="s">
        <v>14</v>
      </c>
      <c r="E266" s="37">
        <v>1911</v>
      </c>
      <c r="F266" s="124" t="s">
        <v>86</v>
      </c>
      <c r="G266" s="109"/>
      <c r="H266" s="115"/>
      <c r="I266" s="115"/>
      <c r="J266" s="115"/>
      <c r="K266" s="109"/>
      <c r="L266" s="115"/>
      <c r="M266" s="109">
        <v>0</v>
      </c>
      <c r="N266" s="108">
        <v>1</v>
      </c>
      <c r="O266" s="114"/>
      <c r="P266" s="108"/>
      <c r="Q266" s="114"/>
      <c r="R266" s="108"/>
      <c r="S266" s="108"/>
      <c r="T266" s="108"/>
      <c r="U266" s="108"/>
      <c r="V266" s="108"/>
      <c r="W266" s="108"/>
      <c r="X266" s="108"/>
      <c r="Y266" s="108"/>
      <c r="Z266" s="108"/>
      <c r="AA266" s="114"/>
      <c r="AB266" s="108"/>
      <c r="AC266" s="108"/>
      <c r="AD266" s="108"/>
      <c r="AE266" s="49"/>
      <c r="AF266" s="48"/>
      <c r="AG266" s="249"/>
      <c r="AH266" s="48"/>
      <c r="AI266" s="49"/>
      <c r="AJ266" s="48"/>
      <c r="AK266" s="49"/>
      <c r="AL266" s="48"/>
      <c r="AM266" s="196">
        <f t="shared" si="15"/>
        <v>0</v>
      </c>
      <c r="AN266" s="200">
        <f t="shared" si="16"/>
        <v>1</v>
      </c>
    </row>
    <row r="267" spans="1:40" ht="12.75">
      <c r="A267" s="299">
        <f t="shared" si="14"/>
        <v>260</v>
      </c>
      <c r="B267" s="250"/>
      <c r="C267" s="127" t="s">
        <v>578</v>
      </c>
      <c r="D267" s="37" t="s">
        <v>14</v>
      </c>
      <c r="E267" s="128">
        <v>1100</v>
      </c>
      <c r="F267" s="127" t="s">
        <v>213</v>
      </c>
      <c r="G267" s="49"/>
      <c r="H267" s="48"/>
      <c r="I267" s="48"/>
      <c r="J267" s="48"/>
      <c r="K267" s="49"/>
      <c r="L267" s="48"/>
      <c r="M267" s="48"/>
      <c r="N267" s="48"/>
      <c r="O267" s="50"/>
      <c r="P267" s="48"/>
      <c r="Q267" s="49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101" t="s">
        <v>334</v>
      </c>
      <c r="AF267" s="52">
        <v>1</v>
      </c>
      <c r="AG267" s="249"/>
      <c r="AH267" s="48"/>
      <c r="AI267" s="49"/>
      <c r="AJ267" s="48"/>
      <c r="AK267" s="49"/>
      <c r="AL267" s="48"/>
      <c r="AM267" s="196">
        <f t="shared" si="15"/>
        <v>0</v>
      </c>
      <c r="AN267" s="200">
        <f t="shared" si="16"/>
        <v>1</v>
      </c>
    </row>
    <row r="268" spans="1:40" ht="12.75">
      <c r="A268" s="299">
        <f t="shared" si="14"/>
        <v>261</v>
      </c>
      <c r="B268" s="250"/>
      <c r="C268" s="127" t="s">
        <v>400</v>
      </c>
      <c r="D268" s="128" t="s">
        <v>14</v>
      </c>
      <c r="E268" s="128">
        <v>1200</v>
      </c>
      <c r="F268" s="127" t="s">
        <v>401</v>
      </c>
      <c r="G268" s="109"/>
      <c r="H268" s="115"/>
      <c r="I268" s="115"/>
      <c r="J268" s="115"/>
      <c r="K268" s="109"/>
      <c r="L268" s="115"/>
      <c r="M268" s="115"/>
      <c r="N268" s="115"/>
      <c r="O268" s="109"/>
      <c r="P268" s="115"/>
      <c r="Q268" s="101">
        <v>0</v>
      </c>
      <c r="R268" s="108">
        <v>1</v>
      </c>
      <c r="S268" s="108"/>
      <c r="T268" s="108"/>
      <c r="U268" s="108"/>
      <c r="V268" s="108"/>
      <c r="W268" s="108"/>
      <c r="X268" s="108"/>
      <c r="Y268" s="108"/>
      <c r="Z268" s="108"/>
      <c r="AA268" s="114"/>
      <c r="AB268" s="108"/>
      <c r="AC268" s="108"/>
      <c r="AD268" s="108"/>
      <c r="AE268" s="49"/>
      <c r="AF268" s="48"/>
      <c r="AG268" s="249"/>
      <c r="AH268" s="48"/>
      <c r="AI268" s="49"/>
      <c r="AJ268" s="48"/>
      <c r="AK268" s="49"/>
      <c r="AL268" s="48"/>
      <c r="AM268" s="196">
        <f t="shared" si="15"/>
        <v>0</v>
      </c>
      <c r="AN268" s="200">
        <f t="shared" si="16"/>
        <v>1</v>
      </c>
    </row>
    <row r="269" spans="1:40" ht="12.75">
      <c r="A269" s="299">
        <f t="shared" si="14"/>
        <v>262</v>
      </c>
      <c r="B269" s="250"/>
      <c r="C269" s="124" t="s">
        <v>111</v>
      </c>
      <c r="D269" s="37" t="s">
        <v>14</v>
      </c>
      <c r="E269" s="37">
        <v>1256</v>
      </c>
      <c r="F269" s="124" t="s">
        <v>20</v>
      </c>
      <c r="G269" s="105">
        <v>0</v>
      </c>
      <c r="H269" s="106">
        <v>1</v>
      </c>
      <c r="I269" s="115"/>
      <c r="J269" s="115"/>
      <c r="K269" s="109"/>
      <c r="L269" s="115"/>
      <c r="M269" s="109"/>
      <c r="N269" s="115"/>
      <c r="O269" s="109"/>
      <c r="P269" s="115"/>
      <c r="Q269" s="109"/>
      <c r="R269" s="115"/>
      <c r="S269" s="115"/>
      <c r="T269" s="115"/>
      <c r="U269" s="115"/>
      <c r="V269" s="115"/>
      <c r="W269" s="115"/>
      <c r="X269" s="115"/>
      <c r="Y269" s="115"/>
      <c r="Z269" s="115"/>
      <c r="AA269" s="109"/>
      <c r="AB269" s="115"/>
      <c r="AC269" s="115"/>
      <c r="AD269" s="115"/>
      <c r="AE269" s="49"/>
      <c r="AF269" s="48"/>
      <c r="AG269" s="249"/>
      <c r="AH269" s="48"/>
      <c r="AI269" s="49"/>
      <c r="AJ269" s="48"/>
      <c r="AK269" s="49"/>
      <c r="AL269" s="48"/>
      <c r="AM269" s="196">
        <f t="shared" si="15"/>
        <v>0</v>
      </c>
      <c r="AN269" s="200">
        <f t="shared" si="16"/>
        <v>1</v>
      </c>
    </row>
    <row r="270" spans="1:40" ht="12.75">
      <c r="A270" s="299">
        <f t="shared" si="14"/>
        <v>263</v>
      </c>
      <c r="B270" s="250"/>
      <c r="C270" s="124" t="s">
        <v>322</v>
      </c>
      <c r="D270" s="37" t="s">
        <v>14</v>
      </c>
      <c r="E270" s="37">
        <v>1155</v>
      </c>
      <c r="F270" s="124" t="s">
        <v>323</v>
      </c>
      <c r="G270" s="109"/>
      <c r="H270" s="115"/>
      <c r="I270" s="115"/>
      <c r="J270" s="115"/>
      <c r="K270" s="109"/>
      <c r="L270" s="115"/>
      <c r="M270" s="109">
        <v>0</v>
      </c>
      <c r="N270" s="108">
        <v>1</v>
      </c>
      <c r="O270" s="114"/>
      <c r="P270" s="108"/>
      <c r="Q270" s="114"/>
      <c r="R270" s="108"/>
      <c r="S270" s="108"/>
      <c r="T270" s="108"/>
      <c r="U270" s="108"/>
      <c r="V270" s="108"/>
      <c r="W270" s="108"/>
      <c r="X270" s="108"/>
      <c r="Y270" s="108"/>
      <c r="Z270" s="108"/>
      <c r="AA270" s="114"/>
      <c r="AB270" s="108"/>
      <c r="AC270" s="108"/>
      <c r="AD270" s="108"/>
      <c r="AE270" s="49"/>
      <c r="AF270" s="48"/>
      <c r="AG270" s="249"/>
      <c r="AH270" s="48"/>
      <c r="AI270" s="49"/>
      <c r="AJ270" s="48"/>
      <c r="AK270" s="49"/>
      <c r="AL270" s="48"/>
      <c r="AM270" s="196">
        <f t="shared" si="15"/>
        <v>0</v>
      </c>
      <c r="AN270" s="200">
        <f t="shared" si="16"/>
        <v>1</v>
      </c>
    </row>
    <row r="271" spans="1:40" ht="12.75">
      <c r="A271" s="299">
        <f t="shared" si="14"/>
        <v>264</v>
      </c>
      <c r="B271" s="250"/>
      <c r="C271" s="124" t="s">
        <v>617</v>
      </c>
      <c r="D271" s="37" t="s">
        <v>14</v>
      </c>
      <c r="E271" s="37">
        <v>1500</v>
      </c>
      <c r="F271" s="124" t="s">
        <v>159</v>
      </c>
      <c r="G271" s="49"/>
      <c r="H271" s="48"/>
      <c r="I271" s="48"/>
      <c r="J271" s="48"/>
      <c r="K271" s="49"/>
      <c r="L271" s="48"/>
      <c r="M271" s="48"/>
      <c r="N271" s="48"/>
      <c r="O271" s="50"/>
      <c r="P271" s="48"/>
      <c r="Q271" s="49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9"/>
      <c r="AF271" s="48"/>
      <c r="AG271" s="287">
        <v>0</v>
      </c>
      <c r="AH271" s="52">
        <v>1</v>
      </c>
      <c r="AI271" s="50"/>
      <c r="AJ271" s="52"/>
      <c r="AK271" s="50"/>
      <c r="AL271" s="52"/>
      <c r="AM271" s="196">
        <f t="shared" si="15"/>
        <v>0</v>
      </c>
      <c r="AN271" s="200">
        <f t="shared" si="16"/>
        <v>1</v>
      </c>
    </row>
  </sheetData>
  <sheetProtection/>
  <hyperlinks>
    <hyperlink ref="A1:G1" r:id="rId1" display="http://chess-results.com/"/>
  </hyperlinks>
  <printOptions horizontalCentered="1"/>
  <pageMargins left="0" right="0" top="0" bottom="0" header="0.31496062992125984" footer="0.31496062992125984"/>
  <pageSetup fitToHeight="3" fitToWidth="1" horizontalDpi="600" verticalDpi="600" orientation="landscape" paperSize="9" scale="34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K7" sqref="K7:K57"/>
    </sheetView>
  </sheetViews>
  <sheetFormatPr defaultColWidth="11.421875" defaultRowHeight="15"/>
  <cols>
    <col min="1" max="1" width="5.421875" style="0" customWidth="1"/>
    <col min="2" max="2" width="3.57421875" style="0" customWidth="1"/>
    <col min="3" max="3" width="29.28125" style="0" customWidth="1"/>
    <col min="4" max="5" width="4.7109375" style="0" customWidth="1"/>
    <col min="6" max="6" width="29.421875" style="0" customWidth="1"/>
    <col min="7" max="7" width="4.00390625" style="0" customWidth="1"/>
    <col min="8" max="10" width="5.57421875" style="0" customWidth="1"/>
    <col min="11" max="11" width="11.421875" style="34" customWidth="1"/>
  </cols>
  <sheetData>
    <row r="1" ht="19.5" customHeight="1">
      <c r="A1" s="21" t="s">
        <v>0</v>
      </c>
    </row>
    <row r="3" ht="15">
      <c r="A3" s="22" t="s">
        <v>207</v>
      </c>
    </row>
    <row r="4" ht="15">
      <c r="A4" s="23" t="s">
        <v>208</v>
      </c>
    </row>
    <row r="6" ht="15">
      <c r="A6" s="22" t="s">
        <v>3</v>
      </c>
    </row>
    <row r="7" spans="1:11" ht="15">
      <c r="A7" s="24" t="s">
        <v>4</v>
      </c>
      <c r="B7" s="25"/>
      <c r="C7" s="25" t="s">
        <v>5</v>
      </c>
      <c r="D7" s="25" t="s">
        <v>6</v>
      </c>
      <c r="E7" s="26" t="s">
        <v>7</v>
      </c>
      <c r="F7" s="25" t="s">
        <v>8</v>
      </c>
      <c r="G7" s="24" t="s">
        <v>209</v>
      </c>
      <c r="H7" s="24" t="s">
        <v>9</v>
      </c>
      <c r="I7" s="24" t="s">
        <v>10</v>
      </c>
      <c r="J7" s="31" t="s">
        <v>11</v>
      </c>
      <c r="K7" s="33" t="s">
        <v>128</v>
      </c>
    </row>
    <row r="8" spans="1:11" ht="15">
      <c r="A8" s="27">
        <v>1</v>
      </c>
      <c r="B8" s="1"/>
      <c r="C8" s="1" t="s">
        <v>210</v>
      </c>
      <c r="D8" s="1" t="s">
        <v>14</v>
      </c>
      <c r="E8" s="28">
        <v>1890</v>
      </c>
      <c r="F8" s="1" t="s">
        <v>86</v>
      </c>
      <c r="G8" s="27">
        <v>6.5</v>
      </c>
      <c r="H8" s="27">
        <v>0</v>
      </c>
      <c r="I8" s="27">
        <v>27</v>
      </c>
      <c r="J8" s="32">
        <v>30</v>
      </c>
      <c r="K8" s="35">
        <v>20</v>
      </c>
    </row>
    <row r="9" spans="1:11" ht="15">
      <c r="A9" s="27">
        <v>2</v>
      </c>
      <c r="B9" s="1"/>
      <c r="C9" s="1" t="s">
        <v>211</v>
      </c>
      <c r="D9" s="1" t="s">
        <v>14</v>
      </c>
      <c r="E9" s="28">
        <v>1936</v>
      </c>
      <c r="F9" s="1" t="s">
        <v>53</v>
      </c>
      <c r="G9" s="27">
        <v>6</v>
      </c>
      <c r="H9" s="27">
        <v>0</v>
      </c>
      <c r="I9" s="27">
        <v>30</v>
      </c>
      <c r="J9" s="32">
        <v>33</v>
      </c>
      <c r="K9" s="35">
        <v>17</v>
      </c>
    </row>
    <row r="10" spans="1:11" ht="15">
      <c r="A10" s="27">
        <v>3</v>
      </c>
      <c r="B10" s="1" t="s">
        <v>12</v>
      </c>
      <c r="C10" s="1" t="s">
        <v>13</v>
      </c>
      <c r="D10" s="1" t="s">
        <v>14</v>
      </c>
      <c r="E10" s="28">
        <v>1992</v>
      </c>
      <c r="F10" s="1" t="s">
        <v>15</v>
      </c>
      <c r="G10" s="27">
        <v>6</v>
      </c>
      <c r="H10" s="27">
        <v>0</v>
      </c>
      <c r="I10" s="27">
        <v>28.5</v>
      </c>
      <c r="J10" s="32">
        <v>32</v>
      </c>
      <c r="K10" s="35">
        <v>15</v>
      </c>
    </row>
    <row r="11" spans="1:11" ht="15">
      <c r="A11" s="27">
        <v>4</v>
      </c>
      <c r="B11" s="1"/>
      <c r="C11" s="1" t="s">
        <v>27</v>
      </c>
      <c r="D11" s="1" t="s">
        <v>14</v>
      </c>
      <c r="E11" s="28">
        <v>1895</v>
      </c>
      <c r="F11" s="1" t="s">
        <v>30</v>
      </c>
      <c r="G11" s="27">
        <v>6</v>
      </c>
      <c r="H11" s="27">
        <v>0</v>
      </c>
      <c r="I11" s="27">
        <v>25</v>
      </c>
      <c r="J11" s="32">
        <v>28</v>
      </c>
      <c r="K11" s="35">
        <v>13</v>
      </c>
    </row>
    <row r="12" spans="1:11" ht="15">
      <c r="A12" s="27">
        <v>5</v>
      </c>
      <c r="B12" s="1" t="s">
        <v>12</v>
      </c>
      <c r="C12" s="1" t="s">
        <v>29</v>
      </c>
      <c r="D12" s="1" t="s">
        <v>14</v>
      </c>
      <c r="E12" s="28">
        <v>1908</v>
      </c>
      <c r="F12" s="1" t="s">
        <v>30</v>
      </c>
      <c r="G12" s="27">
        <v>5.5</v>
      </c>
      <c r="H12" s="27">
        <v>0</v>
      </c>
      <c r="I12" s="27">
        <v>24.5</v>
      </c>
      <c r="J12" s="32">
        <v>26.5</v>
      </c>
      <c r="K12" s="35">
        <v>12</v>
      </c>
    </row>
    <row r="13" spans="1:11" ht="15">
      <c r="A13" s="27">
        <v>6</v>
      </c>
      <c r="B13" s="1"/>
      <c r="C13" s="1" t="s">
        <v>212</v>
      </c>
      <c r="D13" s="1" t="s">
        <v>14</v>
      </c>
      <c r="E13" s="28">
        <v>1500</v>
      </c>
      <c r="F13" s="1" t="s">
        <v>213</v>
      </c>
      <c r="G13" s="27">
        <v>5</v>
      </c>
      <c r="H13" s="27">
        <v>0</v>
      </c>
      <c r="I13" s="27">
        <v>32</v>
      </c>
      <c r="J13" s="32">
        <v>36</v>
      </c>
      <c r="K13" s="35">
        <v>11</v>
      </c>
    </row>
    <row r="14" spans="1:11" ht="15">
      <c r="A14" s="27">
        <v>7</v>
      </c>
      <c r="B14" s="1"/>
      <c r="C14" s="1" t="s">
        <v>214</v>
      </c>
      <c r="D14" s="1" t="s">
        <v>14</v>
      </c>
      <c r="E14" s="28">
        <v>2023</v>
      </c>
      <c r="F14" s="1" t="s">
        <v>19</v>
      </c>
      <c r="G14" s="27">
        <v>5</v>
      </c>
      <c r="H14" s="27">
        <v>0</v>
      </c>
      <c r="I14" s="27">
        <v>30</v>
      </c>
      <c r="J14" s="32">
        <v>34</v>
      </c>
      <c r="K14" s="35">
        <v>10</v>
      </c>
    </row>
    <row r="15" spans="1:11" ht="15">
      <c r="A15" s="27">
        <v>8</v>
      </c>
      <c r="B15" s="1"/>
      <c r="C15" s="1" t="s">
        <v>24</v>
      </c>
      <c r="D15" s="1" t="s">
        <v>14</v>
      </c>
      <c r="E15" s="28">
        <v>1837</v>
      </c>
      <c r="F15" s="1" t="s">
        <v>17</v>
      </c>
      <c r="G15" s="27">
        <v>5</v>
      </c>
      <c r="H15" s="27">
        <v>0</v>
      </c>
      <c r="I15" s="27">
        <v>28.5</v>
      </c>
      <c r="J15" s="32">
        <v>31.5</v>
      </c>
      <c r="K15" s="35">
        <v>9</v>
      </c>
    </row>
    <row r="16" spans="1:11" ht="15">
      <c r="A16" s="27">
        <v>9</v>
      </c>
      <c r="B16" s="1"/>
      <c r="C16" s="1" t="s">
        <v>215</v>
      </c>
      <c r="D16" s="1" t="s">
        <v>14</v>
      </c>
      <c r="E16" s="28">
        <v>1922</v>
      </c>
      <c r="F16" s="1" t="s">
        <v>15</v>
      </c>
      <c r="G16" s="27">
        <v>5</v>
      </c>
      <c r="H16" s="27">
        <v>0</v>
      </c>
      <c r="I16" s="27">
        <v>26.5</v>
      </c>
      <c r="J16" s="32">
        <v>29.5</v>
      </c>
      <c r="K16" s="35">
        <v>8</v>
      </c>
    </row>
    <row r="17" spans="1:11" ht="15">
      <c r="A17" s="27">
        <v>10</v>
      </c>
      <c r="B17" s="1"/>
      <c r="C17" s="1" t="s">
        <v>216</v>
      </c>
      <c r="D17" s="1" t="s">
        <v>14</v>
      </c>
      <c r="E17" s="28">
        <v>1766</v>
      </c>
      <c r="F17" s="1" t="s">
        <v>217</v>
      </c>
      <c r="G17" s="27">
        <v>5</v>
      </c>
      <c r="H17" s="27">
        <v>0</v>
      </c>
      <c r="I17" s="27">
        <v>25.5</v>
      </c>
      <c r="J17" s="32">
        <v>27</v>
      </c>
      <c r="K17" s="35">
        <v>7</v>
      </c>
    </row>
    <row r="18" spans="1:11" ht="15">
      <c r="A18" s="27">
        <v>11</v>
      </c>
      <c r="B18" s="1"/>
      <c r="C18" s="1" t="s">
        <v>31</v>
      </c>
      <c r="D18" s="1" t="s">
        <v>14</v>
      </c>
      <c r="E18" s="28">
        <v>1752</v>
      </c>
      <c r="F18" s="1" t="s">
        <v>218</v>
      </c>
      <c r="G18" s="27">
        <v>5</v>
      </c>
      <c r="H18" s="27">
        <v>0</v>
      </c>
      <c r="I18" s="27">
        <v>24.5</v>
      </c>
      <c r="J18" s="32">
        <v>26.5</v>
      </c>
      <c r="K18" s="35">
        <v>6</v>
      </c>
    </row>
    <row r="19" spans="1:11" ht="15">
      <c r="A19" s="27">
        <v>12</v>
      </c>
      <c r="B19" s="1"/>
      <c r="C19" s="1" t="s">
        <v>219</v>
      </c>
      <c r="D19" s="1" t="s">
        <v>14</v>
      </c>
      <c r="E19" s="28">
        <v>1810</v>
      </c>
      <c r="F19" s="1" t="s">
        <v>217</v>
      </c>
      <c r="G19" s="27">
        <v>5</v>
      </c>
      <c r="H19" s="27">
        <v>0</v>
      </c>
      <c r="I19" s="27">
        <v>23.5</v>
      </c>
      <c r="J19" s="32">
        <v>27</v>
      </c>
      <c r="K19" s="35">
        <v>5</v>
      </c>
    </row>
    <row r="20" spans="1:11" ht="15">
      <c r="A20" s="27">
        <v>13</v>
      </c>
      <c r="B20" s="1"/>
      <c r="C20" s="1" t="s">
        <v>35</v>
      </c>
      <c r="D20" s="1" t="s">
        <v>14</v>
      </c>
      <c r="E20" s="28">
        <v>1744</v>
      </c>
      <c r="F20" s="1" t="s">
        <v>36</v>
      </c>
      <c r="G20" s="27">
        <v>5</v>
      </c>
      <c r="H20" s="27">
        <v>0</v>
      </c>
      <c r="I20" s="27">
        <v>22.5</v>
      </c>
      <c r="J20" s="32">
        <v>24.5</v>
      </c>
      <c r="K20" s="35">
        <v>4</v>
      </c>
    </row>
    <row r="21" spans="1:11" ht="15">
      <c r="A21" s="27">
        <v>14</v>
      </c>
      <c r="B21" s="1"/>
      <c r="C21" s="1" t="s">
        <v>44</v>
      </c>
      <c r="D21" s="1" t="s">
        <v>14</v>
      </c>
      <c r="E21" s="28">
        <v>1786</v>
      </c>
      <c r="F21" s="1" t="s">
        <v>30</v>
      </c>
      <c r="G21" s="27">
        <v>5</v>
      </c>
      <c r="H21" s="27">
        <v>0</v>
      </c>
      <c r="I21" s="27">
        <v>22</v>
      </c>
      <c r="J21" s="32">
        <v>25</v>
      </c>
      <c r="K21" s="35">
        <v>3</v>
      </c>
    </row>
    <row r="22" spans="1:11" ht="15">
      <c r="A22" s="27">
        <v>15</v>
      </c>
      <c r="B22" s="1" t="s">
        <v>22</v>
      </c>
      <c r="C22" s="1" t="s">
        <v>23</v>
      </c>
      <c r="D22" s="1" t="s">
        <v>14</v>
      </c>
      <c r="E22" s="28">
        <v>1772</v>
      </c>
      <c r="F22" s="1" t="s">
        <v>19</v>
      </c>
      <c r="G22" s="27">
        <v>5</v>
      </c>
      <c r="H22" s="27">
        <v>0</v>
      </c>
      <c r="I22" s="27">
        <v>22</v>
      </c>
      <c r="J22" s="32">
        <v>24.5</v>
      </c>
      <c r="K22" s="35">
        <v>2</v>
      </c>
    </row>
    <row r="23" spans="1:11" ht="15">
      <c r="A23" s="27">
        <v>16</v>
      </c>
      <c r="B23" s="1"/>
      <c r="C23" s="1" t="s">
        <v>220</v>
      </c>
      <c r="D23" s="1" t="s">
        <v>14</v>
      </c>
      <c r="E23" s="28">
        <v>1688</v>
      </c>
      <c r="F23" s="1" t="s">
        <v>221</v>
      </c>
      <c r="G23" s="27">
        <v>4.5</v>
      </c>
      <c r="H23" s="27">
        <v>0</v>
      </c>
      <c r="I23" s="27">
        <v>26</v>
      </c>
      <c r="J23" s="32">
        <v>28</v>
      </c>
      <c r="K23" s="35">
        <v>1</v>
      </c>
    </row>
    <row r="24" spans="1:11" ht="15">
      <c r="A24" s="27">
        <v>17</v>
      </c>
      <c r="B24" s="1"/>
      <c r="C24" s="1" t="s">
        <v>222</v>
      </c>
      <c r="D24" s="1" t="s">
        <v>14</v>
      </c>
      <c r="E24" s="28">
        <v>1835</v>
      </c>
      <c r="F24" s="1" t="s">
        <v>26</v>
      </c>
      <c r="G24" s="27">
        <v>4.5</v>
      </c>
      <c r="H24" s="27">
        <v>0</v>
      </c>
      <c r="I24" s="27">
        <v>24.5</v>
      </c>
      <c r="J24" s="32">
        <v>27.5</v>
      </c>
      <c r="K24" s="35">
        <v>1</v>
      </c>
    </row>
    <row r="25" spans="1:11" ht="15">
      <c r="A25" s="27">
        <v>18</v>
      </c>
      <c r="B25" s="1"/>
      <c r="C25" s="1" t="s">
        <v>223</v>
      </c>
      <c r="D25" s="1" t="s">
        <v>14</v>
      </c>
      <c r="E25" s="28">
        <v>1806</v>
      </c>
      <c r="F25" s="1" t="s">
        <v>224</v>
      </c>
      <c r="G25" s="27">
        <v>4.5</v>
      </c>
      <c r="H25" s="27">
        <v>0</v>
      </c>
      <c r="I25" s="27">
        <v>24.5</v>
      </c>
      <c r="J25" s="32">
        <v>27</v>
      </c>
      <c r="K25" s="35">
        <v>1</v>
      </c>
    </row>
    <row r="26" spans="1:11" ht="15">
      <c r="A26" s="27">
        <v>19</v>
      </c>
      <c r="B26" s="1"/>
      <c r="C26" s="1" t="s">
        <v>225</v>
      </c>
      <c r="D26" s="1" t="s">
        <v>14</v>
      </c>
      <c r="E26" s="28">
        <v>1780</v>
      </c>
      <c r="F26" s="1" t="s">
        <v>86</v>
      </c>
      <c r="G26" s="27">
        <v>4.5</v>
      </c>
      <c r="H26" s="27">
        <v>0</v>
      </c>
      <c r="I26" s="27">
        <v>24</v>
      </c>
      <c r="J26" s="32">
        <v>27</v>
      </c>
      <c r="K26" s="35">
        <v>1</v>
      </c>
    </row>
    <row r="27" spans="1:11" ht="15">
      <c r="A27" s="27">
        <v>20</v>
      </c>
      <c r="B27" s="1"/>
      <c r="C27" s="1" t="s">
        <v>226</v>
      </c>
      <c r="D27" s="1" t="s">
        <v>14</v>
      </c>
      <c r="E27" s="28">
        <v>1745</v>
      </c>
      <c r="F27" s="1" t="s">
        <v>36</v>
      </c>
      <c r="G27" s="27">
        <v>4.5</v>
      </c>
      <c r="H27" s="27">
        <v>0</v>
      </c>
      <c r="I27" s="27">
        <v>24</v>
      </c>
      <c r="J27" s="32">
        <v>27</v>
      </c>
      <c r="K27" s="35">
        <v>1</v>
      </c>
    </row>
    <row r="28" spans="1:11" ht="15">
      <c r="A28" s="27">
        <v>21</v>
      </c>
      <c r="B28" s="1"/>
      <c r="C28" s="1" t="s">
        <v>227</v>
      </c>
      <c r="D28" s="1" t="s">
        <v>14</v>
      </c>
      <c r="E28" s="28">
        <v>1510</v>
      </c>
      <c r="F28" s="1" t="s">
        <v>218</v>
      </c>
      <c r="G28" s="27">
        <v>4.5</v>
      </c>
      <c r="H28" s="27">
        <v>0</v>
      </c>
      <c r="I28" s="27">
        <v>22</v>
      </c>
      <c r="J28" s="32">
        <v>24</v>
      </c>
      <c r="K28" s="35">
        <v>1</v>
      </c>
    </row>
    <row r="29" spans="1:11" ht="15">
      <c r="A29" s="27">
        <v>22</v>
      </c>
      <c r="B29" s="1"/>
      <c r="C29" s="1" t="s">
        <v>228</v>
      </c>
      <c r="D29" s="1" t="s">
        <v>14</v>
      </c>
      <c r="E29" s="28">
        <v>1874</v>
      </c>
      <c r="F29" s="1" t="s">
        <v>20</v>
      </c>
      <c r="G29" s="27">
        <v>4.5</v>
      </c>
      <c r="H29" s="27">
        <v>0</v>
      </c>
      <c r="I29" s="27">
        <v>21</v>
      </c>
      <c r="J29" s="32">
        <v>23.5</v>
      </c>
      <c r="K29" s="35">
        <v>1</v>
      </c>
    </row>
    <row r="30" spans="1:11" ht="15">
      <c r="A30" s="27">
        <v>23</v>
      </c>
      <c r="B30" s="1"/>
      <c r="C30" s="1" t="s">
        <v>43</v>
      </c>
      <c r="D30" s="1" t="s">
        <v>14</v>
      </c>
      <c r="E30" s="28">
        <v>1994</v>
      </c>
      <c r="F30" s="1" t="s">
        <v>15</v>
      </c>
      <c r="G30" s="27">
        <v>4</v>
      </c>
      <c r="H30" s="27">
        <v>0</v>
      </c>
      <c r="I30" s="27">
        <v>32.5</v>
      </c>
      <c r="J30" s="32">
        <v>35.5</v>
      </c>
      <c r="K30" s="35">
        <v>1</v>
      </c>
    </row>
    <row r="31" spans="1:11" ht="15">
      <c r="A31" s="27">
        <v>24</v>
      </c>
      <c r="B31" s="1"/>
      <c r="C31" s="1" t="s">
        <v>229</v>
      </c>
      <c r="D31" s="1" t="s">
        <v>14</v>
      </c>
      <c r="E31" s="28">
        <v>1575</v>
      </c>
      <c r="F31" s="1" t="s">
        <v>230</v>
      </c>
      <c r="G31" s="27">
        <v>4</v>
      </c>
      <c r="H31" s="27">
        <v>0</v>
      </c>
      <c r="I31" s="27">
        <v>29.5</v>
      </c>
      <c r="J31" s="32">
        <v>32.5</v>
      </c>
      <c r="K31" s="35">
        <v>1</v>
      </c>
    </row>
    <row r="32" spans="1:11" ht="15">
      <c r="A32" s="27">
        <v>25</v>
      </c>
      <c r="B32" s="1"/>
      <c r="C32" s="1" t="s">
        <v>231</v>
      </c>
      <c r="D32" s="1" t="s">
        <v>14</v>
      </c>
      <c r="E32" s="28">
        <v>1896</v>
      </c>
      <c r="F32" s="1" t="s">
        <v>53</v>
      </c>
      <c r="G32" s="27">
        <v>4</v>
      </c>
      <c r="H32" s="27">
        <v>0</v>
      </c>
      <c r="I32" s="27">
        <v>28.5</v>
      </c>
      <c r="J32" s="32">
        <v>31.5</v>
      </c>
      <c r="K32" s="35">
        <v>1</v>
      </c>
    </row>
    <row r="33" spans="1:11" ht="15">
      <c r="A33" s="27"/>
      <c r="B33" s="1" t="s">
        <v>12</v>
      </c>
      <c r="C33" s="1" t="s">
        <v>232</v>
      </c>
      <c r="D33" s="1" t="s">
        <v>14</v>
      </c>
      <c r="E33" s="28">
        <v>1811</v>
      </c>
      <c r="F33" s="1" t="s">
        <v>30</v>
      </c>
      <c r="G33" s="27">
        <v>4</v>
      </c>
      <c r="H33" s="27">
        <v>0</v>
      </c>
      <c r="I33" s="27">
        <v>28.5</v>
      </c>
      <c r="J33" s="32">
        <v>31.5</v>
      </c>
      <c r="K33" s="35">
        <v>1</v>
      </c>
    </row>
    <row r="34" spans="1:11" ht="15">
      <c r="A34" s="27">
        <v>27</v>
      </c>
      <c r="B34" s="1"/>
      <c r="C34" s="1" t="s">
        <v>233</v>
      </c>
      <c r="D34" s="1" t="s">
        <v>14</v>
      </c>
      <c r="E34" s="28">
        <v>1512</v>
      </c>
      <c r="F34" s="1" t="s">
        <v>230</v>
      </c>
      <c r="G34" s="27">
        <v>4</v>
      </c>
      <c r="H34" s="27">
        <v>0</v>
      </c>
      <c r="I34" s="27">
        <v>27.5</v>
      </c>
      <c r="J34" s="32">
        <v>29.5</v>
      </c>
      <c r="K34" s="35">
        <v>1</v>
      </c>
    </row>
    <row r="35" spans="1:11" ht="15">
      <c r="A35" s="27">
        <v>28</v>
      </c>
      <c r="B35" s="1"/>
      <c r="C35" s="1" t="s">
        <v>234</v>
      </c>
      <c r="D35" s="1" t="s">
        <v>14</v>
      </c>
      <c r="E35" s="28">
        <v>1643</v>
      </c>
      <c r="F35" s="1" t="s">
        <v>78</v>
      </c>
      <c r="G35" s="27">
        <v>4</v>
      </c>
      <c r="H35" s="27">
        <v>0</v>
      </c>
      <c r="I35" s="27">
        <v>26</v>
      </c>
      <c r="J35" s="32">
        <v>28.5</v>
      </c>
      <c r="K35" s="35">
        <v>1</v>
      </c>
    </row>
    <row r="36" spans="1:11" ht="15">
      <c r="A36" s="27">
        <v>29</v>
      </c>
      <c r="B36" s="1"/>
      <c r="C36" s="1" t="s">
        <v>235</v>
      </c>
      <c r="D36" s="1" t="s">
        <v>14</v>
      </c>
      <c r="E36" s="28">
        <v>1708</v>
      </c>
      <c r="F36" s="1" t="s">
        <v>230</v>
      </c>
      <c r="G36" s="27">
        <v>4</v>
      </c>
      <c r="H36" s="27">
        <v>0</v>
      </c>
      <c r="I36" s="27">
        <v>25.5</v>
      </c>
      <c r="J36" s="32">
        <v>29</v>
      </c>
      <c r="K36" s="35">
        <v>1</v>
      </c>
    </row>
    <row r="37" spans="1:11" ht="15">
      <c r="A37" s="27">
        <v>30</v>
      </c>
      <c r="B37" s="1"/>
      <c r="C37" s="1" t="s">
        <v>236</v>
      </c>
      <c r="D37" s="1" t="s">
        <v>14</v>
      </c>
      <c r="E37" s="28">
        <v>1948</v>
      </c>
      <c r="F37" s="1" t="s">
        <v>30</v>
      </c>
      <c r="G37" s="27">
        <v>4</v>
      </c>
      <c r="H37" s="27">
        <v>0</v>
      </c>
      <c r="I37" s="27">
        <v>24.5</v>
      </c>
      <c r="J37" s="32">
        <v>27.5</v>
      </c>
      <c r="K37" s="35">
        <v>1</v>
      </c>
    </row>
    <row r="38" spans="1:11" ht="15">
      <c r="A38" s="27">
        <v>31</v>
      </c>
      <c r="B38" s="1"/>
      <c r="C38" s="1" t="s">
        <v>237</v>
      </c>
      <c r="D38" s="1" t="s">
        <v>14</v>
      </c>
      <c r="E38" s="28">
        <v>1516</v>
      </c>
      <c r="F38" s="1" t="s">
        <v>17</v>
      </c>
      <c r="G38" s="27">
        <v>4</v>
      </c>
      <c r="H38" s="27">
        <v>0</v>
      </c>
      <c r="I38" s="27">
        <v>24</v>
      </c>
      <c r="J38" s="32">
        <v>26.5</v>
      </c>
      <c r="K38" s="35">
        <v>1</v>
      </c>
    </row>
    <row r="39" spans="1:11" ht="15">
      <c r="A39" s="27">
        <v>32</v>
      </c>
      <c r="B39" s="1"/>
      <c r="C39" s="1" t="s">
        <v>112</v>
      </c>
      <c r="D39" s="1" t="s">
        <v>14</v>
      </c>
      <c r="E39" s="28">
        <v>1568</v>
      </c>
      <c r="F39" s="1" t="s">
        <v>20</v>
      </c>
      <c r="G39" s="27">
        <v>4</v>
      </c>
      <c r="H39" s="27">
        <v>0</v>
      </c>
      <c r="I39" s="27">
        <v>22</v>
      </c>
      <c r="J39" s="32">
        <v>22.5</v>
      </c>
      <c r="K39" s="35">
        <v>1</v>
      </c>
    </row>
    <row r="40" spans="1:11" ht="15">
      <c r="A40" s="27">
        <v>33</v>
      </c>
      <c r="B40" s="1"/>
      <c r="C40" s="1" t="s">
        <v>45</v>
      </c>
      <c r="D40" s="1" t="s">
        <v>14</v>
      </c>
      <c r="E40" s="28">
        <v>1631</v>
      </c>
      <c r="F40" s="1" t="s">
        <v>218</v>
      </c>
      <c r="G40" s="27">
        <v>4</v>
      </c>
      <c r="H40" s="27">
        <v>0</v>
      </c>
      <c r="I40" s="27">
        <v>21.5</v>
      </c>
      <c r="J40" s="32">
        <v>23.5</v>
      </c>
      <c r="K40" s="35">
        <v>1</v>
      </c>
    </row>
    <row r="41" spans="1:11" ht="15">
      <c r="A41" s="27">
        <v>34</v>
      </c>
      <c r="B41" s="1"/>
      <c r="C41" s="1" t="s">
        <v>66</v>
      </c>
      <c r="D41" s="1" t="s">
        <v>14</v>
      </c>
      <c r="E41" s="28">
        <v>1465</v>
      </c>
      <c r="F41" s="1" t="s">
        <v>53</v>
      </c>
      <c r="G41" s="27">
        <v>4</v>
      </c>
      <c r="H41" s="27">
        <v>0</v>
      </c>
      <c r="I41" s="27">
        <v>21</v>
      </c>
      <c r="J41" s="32">
        <v>22.5</v>
      </c>
      <c r="K41" s="35">
        <v>1</v>
      </c>
    </row>
    <row r="42" spans="1:11" ht="15">
      <c r="A42" s="27">
        <v>35</v>
      </c>
      <c r="B42" s="1"/>
      <c r="C42" s="1" t="s">
        <v>238</v>
      </c>
      <c r="D42" s="1" t="s">
        <v>14</v>
      </c>
      <c r="E42" s="28">
        <v>1474</v>
      </c>
      <c r="F42" s="1" t="s">
        <v>32</v>
      </c>
      <c r="G42" s="27">
        <v>4</v>
      </c>
      <c r="H42" s="27">
        <v>0</v>
      </c>
      <c r="I42" s="27">
        <v>19.5</v>
      </c>
      <c r="J42" s="32">
        <v>20</v>
      </c>
      <c r="K42" s="35">
        <v>1</v>
      </c>
    </row>
    <row r="43" spans="1:11" ht="15">
      <c r="A43" s="27">
        <v>36</v>
      </c>
      <c r="B43" s="1"/>
      <c r="C43" s="1" t="s">
        <v>239</v>
      </c>
      <c r="D43" s="1" t="s">
        <v>14</v>
      </c>
      <c r="E43" s="28">
        <v>1159</v>
      </c>
      <c r="F43" s="1" t="s">
        <v>240</v>
      </c>
      <c r="G43" s="27">
        <v>4</v>
      </c>
      <c r="H43" s="27">
        <v>0</v>
      </c>
      <c r="I43" s="27">
        <v>16.5</v>
      </c>
      <c r="J43" s="32">
        <v>17</v>
      </c>
      <c r="K43" s="35">
        <v>1</v>
      </c>
    </row>
    <row r="44" spans="1:11" ht="15">
      <c r="A44" s="27">
        <v>37</v>
      </c>
      <c r="B44" s="1"/>
      <c r="C44" s="1" t="s">
        <v>241</v>
      </c>
      <c r="D44" s="1" t="s">
        <v>14</v>
      </c>
      <c r="E44" s="28">
        <v>1621</v>
      </c>
      <c r="F44" s="1" t="s">
        <v>49</v>
      </c>
      <c r="G44" s="27">
        <v>3.5</v>
      </c>
      <c r="H44" s="27">
        <v>0</v>
      </c>
      <c r="I44" s="27">
        <v>29</v>
      </c>
      <c r="J44" s="32">
        <v>30</v>
      </c>
      <c r="K44" s="35">
        <v>1</v>
      </c>
    </row>
    <row r="45" spans="1:11" ht="15">
      <c r="A45" s="27">
        <v>38</v>
      </c>
      <c r="B45" s="1"/>
      <c r="C45" s="1" t="s">
        <v>242</v>
      </c>
      <c r="D45" s="1" t="s">
        <v>14</v>
      </c>
      <c r="E45" s="28">
        <v>1736</v>
      </c>
      <c r="F45" s="1" t="s">
        <v>230</v>
      </c>
      <c r="G45" s="27">
        <v>3.5</v>
      </c>
      <c r="H45" s="27">
        <v>0</v>
      </c>
      <c r="I45" s="27">
        <v>27</v>
      </c>
      <c r="J45" s="32">
        <v>30</v>
      </c>
      <c r="K45" s="35">
        <v>1</v>
      </c>
    </row>
    <row r="46" spans="1:11" ht="15">
      <c r="A46" s="27">
        <v>39</v>
      </c>
      <c r="B46" s="1"/>
      <c r="C46" s="1" t="s">
        <v>69</v>
      </c>
      <c r="D46" s="1" t="s">
        <v>14</v>
      </c>
      <c r="E46" s="28">
        <v>1480</v>
      </c>
      <c r="F46" s="1" t="s">
        <v>26</v>
      </c>
      <c r="G46" s="27">
        <v>3.5</v>
      </c>
      <c r="H46" s="27">
        <v>0</v>
      </c>
      <c r="I46" s="27">
        <v>26</v>
      </c>
      <c r="J46" s="32">
        <v>28</v>
      </c>
      <c r="K46" s="35">
        <v>1</v>
      </c>
    </row>
    <row r="47" spans="1:11" ht="15">
      <c r="A47" s="27">
        <v>40</v>
      </c>
      <c r="B47" s="1"/>
      <c r="C47" s="1" t="s">
        <v>243</v>
      </c>
      <c r="D47" s="1" t="s">
        <v>14</v>
      </c>
      <c r="E47" s="28">
        <v>1671</v>
      </c>
      <c r="F47" s="1" t="s">
        <v>244</v>
      </c>
      <c r="G47" s="27">
        <v>3.5</v>
      </c>
      <c r="H47" s="27">
        <v>0</v>
      </c>
      <c r="I47" s="27">
        <v>26</v>
      </c>
      <c r="J47" s="32">
        <v>27.5</v>
      </c>
      <c r="K47" s="35">
        <v>1</v>
      </c>
    </row>
    <row r="48" spans="1:11" ht="15">
      <c r="A48" s="27">
        <v>41</v>
      </c>
      <c r="B48" s="1"/>
      <c r="C48" s="1" t="s">
        <v>245</v>
      </c>
      <c r="D48" s="1" t="s">
        <v>14</v>
      </c>
      <c r="E48" s="28">
        <v>1508</v>
      </c>
      <c r="F48" s="1" t="s">
        <v>53</v>
      </c>
      <c r="G48" s="27">
        <v>3.5</v>
      </c>
      <c r="H48" s="27">
        <v>0</v>
      </c>
      <c r="I48" s="27">
        <v>24.5</v>
      </c>
      <c r="J48" s="32">
        <v>26.5</v>
      </c>
      <c r="K48" s="35">
        <v>1</v>
      </c>
    </row>
    <row r="49" spans="1:11" ht="15">
      <c r="A49" s="27">
        <v>42</v>
      </c>
      <c r="B49" s="1"/>
      <c r="C49" s="1" t="s">
        <v>246</v>
      </c>
      <c r="D49" s="1" t="s">
        <v>14</v>
      </c>
      <c r="E49" s="28">
        <v>1553</v>
      </c>
      <c r="F49" s="1" t="s">
        <v>36</v>
      </c>
      <c r="G49" s="27">
        <v>3.5</v>
      </c>
      <c r="H49" s="27">
        <v>0</v>
      </c>
      <c r="I49" s="27">
        <v>24.5</v>
      </c>
      <c r="J49" s="32">
        <v>25</v>
      </c>
      <c r="K49" s="35">
        <v>1</v>
      </c>
    </row>
    <row r="50" spans="1:11" ht="15">
      <c r="A50" s="27">
        <v>43</v>
      </c>
      <c r="B50" s="1"/>
      <c r="C50" s="1" t="s">
        <v>247</v>
      </c>
      <c r="D50" s="1" t="s">
        <v>14</v>
      </c>
      <c r="E50" s="28">
        <v>1595</v>
      </c>
      <c r="F50" s="1" t="s">
        <v>217</v>
      </c>
      <c r="G50" s="27">
        <v>3.5</v>
      </c>
      <c r="H50" s="27">
        <v>0</v>
      </c>
      <c r="I50" s="27">
        <v>23.5</v>
      </c>
      <c r="J50" s="32">
        <v>26</v>
      </c>
      <c r="K50" s="35">
        <v>1</v>
      </c>
    </row>
    <row r="51" spans="1:11" ht="15">
      <c r="A51" s="27">
        <v>44</v>
      </c>
      <c r="B51" s="1"/>
      <c r="C51" s="1" t="s">
        <v>248</v>
      </c>
      <c r="D51" s="1" t="s">
        <v>14</v>
      </c>
      <c r="E51" s="28">
        <v>1582</v>
      </c>
      <c r="F51" s="1" t="s">
        <v>217</v>
      </c>
      <c r="G51" s="27">
        <v>3.5</v>
      </c>
      <c r="H51" s="27">
        <v>0</v>
      </c>
      <c r="I51" s="27">
        <v>22</v>
      </c>
      <c r="J51" s="32">
        <v>24.5</v>
      </c>
      <c r="K51" s="35">
        <v>1</v>
      </c>
    </row>
    <row r="52" spans="1:11" ht="15">
      <c r="A52" s="27">
        <v>45</v>
      </c>
      <c r="B52" s="1"/>
      <c r="C52" s="1" t="s">
        <v>249</v>
      </c>
      <c r="D52" s="1" t="s">
        <v>14</v>
      </c>
      <c r="E52" s="28">
        <v>1100</v>
      </c>
      <c r="F52" s="1" t="s">
        <v>20</v>
      </c>
      <c r="G52" s="27">
        <v>3.5</v>
      </c>
      <c r="H52" s="27">
        <v>0</v>
      </c>
      <c r="I52" s="27">
        <v>20</v>
      </c>
      <c r="J52" s="32">
        <v>22.5</v>
      </c>
      <c r="K52" s="35">
        <v>1</v>
      </c>
    </row>
    <row r="53" spans="1:11" ht="15">
      <c r="A53" s="27">
        <v>46</v>
      </c>
      <c r="B53" s="1"/>
      <c r="C53" s="1" t="s">
        <v>250</v>
      </c>
      <c r="D53" s="1" t="s">
        <v>14</v>
      </c>
      <c r="E53" s="28">
        <v>1175</v>
      </c>
      <c r="F53" s="1" t="s">
        <v>251</v>
      </c>
      <c r="G53" s="27">
        <v>3.5</v>
      </c>
      <c r="H53" s="27">
        <v>0</v>
      </c>
      <c r="I53" s="27">
        <v>20</v>
      </c>
      <c r="J53" s="32">
        <v>22</v>
      </c>
      <c r="K53" s="35">
        <v>1</v>
      </c>
    </row>
    <row r="54" spans="1:11" ht="15">
      <c r="A54" s="27">
        <v>47</v>
      </c>
      <c r="B54" s="1"/>
      <c r="C54" s="1" t="s">
        <v>48</v>
      </c>
      <c r="D54" s="1" t="s">
        <v>14</v>
      </c>
      <c r="E54" s="28">
        <v>1698</v>
      </c>
      <c r="F54" s="1" t="s">
        <v>252</v>
      </c>
      <c r="G54" s="27">
        <v>3</v>
      </c>
      <c r="H54" s="27">
        <v>0</v>
      </c>
      <c r="I54" s="27">
        <v>27.5</v>
      </c>
      <c r="J54" s="32">
        <v>29.5</v>
      </c>
      <c r="K54" s="35">
        <v>1</v>
      </c>
    </row>
    <row r="55" spans="1:11" ht="15">
      <c r="A55" s="27">
        <v>48</v>
      </c>
      <c r="B55" s="1"/>
      <c r="C55" s="1" t="s">
        <v>253</v>
      </c>
      <c r="D55" s="1" t="s">
        <v>14</v>
      </c>
      <c r="E55" s="28">
        <v>1603</v>
      </c>
      <c r="F55" s="1" t="s">
        <v>59</v>
      </c>
      <c r="G55" s="27">
        <v>3</v>
      </c>
      <c r="H55" s="27">
        <v>0</v>
      </c>
      <c r="I55" s="27">
        <v>25.5</v>
      </c>
      <c r="J55" s="32">
        <v>27.5</v>
      </c>
      <c r="K55" s="35">
        <v>1</v>
      </c>
    </row>
    <row r="56" spans="1:11" ht="15">
      <c r="A56" s="27">
        <v>49</v>
      </c>
      <c r="B56" s="1"/>
      <c r="C56" s="1" t="s">
        <v>54</v>
      </c>
      <c r="D56" s="1" t="s">
        <v>14</v>
      </c>
      <c r="E56" s="28">
        <v>1502</v>
      </c>
      <c r="F56" s="1" t="s">
        <v>218</v>
      </c>
      <c r="G56" s="27">
        <v>3</v>
      </c>
      <c r="H56" s="27">
        <v>0</v>
      </c>
      <c r="I56" s="27">
        <v>24.5</v>
      </c>
      <c r="J56" s="32">
        <v>26.5</v>
      </c>
      <c r="K56" s="35">
        <v>1</v>
      </c>
    </row>
    <row r="57" spans="1:11" ht="15">
      <c r="A57" s="27">
        <v>50</v>
      </c>
      <c r="B57" s="1"/>
      <c r="C57" s="1" t="s">
        <v>254</v>
      </c>
      <c r="D57" s="1" t="s">
        <v>14</v>
      </c>
      <c r="E57" s="28">
        <v>1495</v>
      </c>
      <c r="F57" s="1" t="s">
        <v>53</v>
      </c>
      <c r="G57" s="27">
        <v>3</v>
      </c>
      <c r="H57" s="27">
        <v>0</v>
      </c>
      <c r="I57" s="27">
        <v>24</v>
      </c>
      <c r="J57" s="32">
        <v>26</v>
      </c>
      <c r="K57" s="35">
        <v>1</v>
      </c>
    </row>
    <row r="58" spans="1:11" ht="15">
      <c r="A58" s="27">
        <v>51</v>
      </c>
      <c r="B58" s="1"/>
      <c r="C58" s="1" t="s">
        <v>255</v>
      </c>
      <c r="D58" s="1" t="s">
        <v>14</v>
      </c>
      <c r="E58" s="28">
        <v>1564</v>
      </c>
      <c r="F58" s="1" t="s">
        <v>17</v>
      </c>
      <c r="G58" s="27">
        <v>3</v>
      </c>
      <c r="H58" s="27">
        <v>0</v>
      </c>
      <c r="I58" s="27">
        <v>24</v>
      </c>
      <c r="J58" s="32">
        <v>24.5</v>
      </c>
      <c r="K58" s="35">
        <v>1</v>
      </c>
    </row>
    <row r="59" spans="1:11" ht="15">
      <c r="A59" s="27">
        <v>52</v>
      </c>
      <c r="B59" s="1"/>
      <c r="C59" s="1" t="s">
        <v>256</v>
      </c>
      <c r="D59" s="1" t="s">
        <v>14</v>
      </c>
      <c r="E59" s="28">
        <v>1576</v>
      </c>
      <c r="F59" s="1" t="s">
        <v>218</v>
      </c>
      <c r="G59" s="27">
        <v>3</v>
      </c>
      <c r="H59" s="27">
        <v>0</v>
      </c>
      <c r="I59" s="27">
        <v>22.5</v>
      </c>
      <c r="J59" s="32">
        <v>24.5</v>
      </c>
      <c r="K59" s="35">
        <v>1</v>
      </c>
    </row>
    <row r="60" spans="1:11" ht="15">
      <c r="A60" s="27">
        <v>53</v>
      </c>
      <c r="B60" s="1"/>
      <c r="C60" s="1" t="s">
        <v>55</v>
      </c>
      <c r="D60" s="1" t="s">
        <v>14</v>
      </c>
      <c r="E60" s="28">
        <v>1515</v>
      </c>
      <c r="F60" s="1" t="s">
        <v>53</v>
      </c>
      <c r="G60" s="27">
        <v>3</v>
      </c>
      <c r="H60" s="27">
        <v>0</v>
      </c>
      <c r="I60" s="27">
        <v>22</v>
      </c>
      <c r="J60" s="32">
        <v>24</v>
      </c>
      <c r="K60" s="35">
        <v>1</v>
      </c>
    </row>
    <row r="61" spans="1:11" ht="15">
      <c r="A61" s="27"/>
      <c r="B61" s="1"/>
      <c r="C61" s="1" t="s">
        <v>257</v>
      </c>
      <c r="D61" s="1" t="s">
        <v>14</v>
      </c>
      <c r="E61" s="28">
        <v>1500</v>
      </c>
      <c r="F61" s="1" t="s">
        <v>258</v>
      </c>
      <c r="G61" s="27">
        <v>3</v>
      </c>
      <c r="H61" s="27">
        <v>0</v>
      </c>
      <c r="I61" s="27">
        <v>22</v>
      </c>
      <c r="J61" s="32">
        <v>24</v>
      </c>
      <c r="K61" s="35">
        <v>1</v>
      </c>
    </row>
    <row r="62" spans="1:11" ht="15">
      <c r="A62" s="27">
        <v>55</v>
      </c>
      <c r="B62" s="1"/>
      <c r="C62" s="1" t="s">
        <v>63</v>
      </c>
      <c r="D62" s="1" t="s">
        <v>14</v>
      </c>
      <c r="E62" s="28">
        <v>1528</v>
      </c>
      <c r="F62" s="1" t="s">
        <v>36</v>
      </c>
      <c r="G62" s="27">
        <v>3</v>
      </c>
      <c r="H62" s="27">
        <v>0</v>
      </c>
      <c r="I62" s="27">
        <v>22</v>
      </c>
      <c r="J62" s="32">
        <v>23</v>
      </c>
      <c r="K62" s="35">
        <v>1</v>
      </c>
    </row>
    <row r="63" spans="1:11" ht="15">
      <c r="A63" s="27">
        <v>56</v>
      </c>
      <c r="B63" s="1"/>
      <c r="C63" s="1" t="s">
        <v>259</v>
      </c>
      <c r="D63" s="1" t="s">
        <v>14</v>
      </c>
      <c r="E63" s="28">
        <v>1176</v>
      </c>
      <c r="F63" s="1" t="s">
        <v>240</v>
      </c>
      <c r="G63" s="27">
        <v>3</v>
      </c>
      <c r="H63" s="27">
        <v>0</v>
      </c>
      <c r="I63" s="27">
        <v>20.5</v>
      </c>
      <c r="J63" s="32">
        <v>22.5</v>
      </c>
      <c r="K63" s="35">
        <v>1</v>
      </c>
    </row>
    <row r="64" spans="1:11" ht="15">
      <c r="A64" s="27">
        <v>57</v>
      </c>
      <c r="B64" s="1"/>
      <c r="C64" s="1" t="s">
        <v>260</v>
      </c>
      <c r="D64" s="1" t="s">
        <v>14</v>
      </c>
      <c r="E64" s="28">
        <v>1052</v>
      </c>
      <c r="F64" s="1" t="s">
        <v>240</v>
      </c>
      <c r="G64" s="27">
        <v>3</v>
      </c>
      <c r="H64" s="27">
        <v>0</v>
      </c>
      <c r="I64" s="27">
        <v>19.5</v>
      </c>
      <c r="J64" s="32">
        <v>21</v>
      </c>
      <c r="K64" s="35">
        <v>1</v>
      </c>
    </row>
    <row r="65" spans="1:11" ht="15">
      <c r="A65" s="27">
        <v>58</v>
      </c>
      <c r="B65" s="1"/>
      <c r="C65" s="1" t="s">
        <v>261</v>
      </c>
      <c r="D65" s="1" t="s">
        <v>14</v>
      </c>
      <c r="E65" s="28">
        <v>1403</v>
      </c>
      <c r="F65" s="1" t="s">
        <v>252</v>
      </c>
      <c r="G65" s="27">
        <v>3</v>
      </c>
      <c r="H65" s="27">
        <v>0</v>
      </c>
      <c r="I65" s="27">
        <v>19.5</v>
      </c>
      <c r="J65" s="32">
        <v>20</v>
      </c>
      <c r="K65" s="35">
        <v>1</v>
      </c>
    </row>
    <row r="66" spans="1:11" ht="15">
      <c r="A66" s="27">
        <v>59</v>
      </c>
      <c r="B66" s="1"/>
      <c r="C66" s="1" t="s">
        <v>262</v>
      </c>
      <c r="D66" s="1" t="s">
        <v>14</v>
      </c>
      <c r="E66" s="28">
        <v>1182</v>
      </c>
      <c r="F66" s="1" t="s">
        <v>240</v>
      </c>
      <c r="G66" s="27">
        <v>3</v>
      </c>
      <c r="H66" s="27">
        <v>0</v>
      </c>
      <c r="I66" s="27">
        <v>19</v>
      </c>
      <c r="J66" s="32">
        <v>19.5</v>
      </c>
      <c r="K66" s="35">
        <v>1</v>
      </c>
    </row>
    <row r="67" spans="1:11" ht="15">
      <c r="A67" s="27">
        <v>60</v>
      </c>
      <c r="B67" s="1"/>
      <c r="C67" s="1" t="s">
        <v>263</v>
      </c>
      <c r="D67" s="1" t="s">
        <v>14</v>
      </c>
      <c r="E67" s="28">
        <v>1425</v>
      </c>
      <c r="F67" s="1" t="s">
        <v>218</v>
      </c>
      <c r="G67" s="27">
        <v>3</v>
      </c>
      <c r="H67" s="27">
        <v>0</v>
      </c>
      <c r="I67" s="27">
        <v>18</v>
      </c>
      <c r="J67" s="32">
        <v>19</v>
      </c>
      <c r="K67" s="35">
        <v>1</v>
      </c>
    </row>
    <row r="68" spans="1:11" ht="15">
      <c r="A68" s="27">
        <v>61</v>
      </c>
      <c r="B68" s="1"/>
      <c r="C68" s="1" t="s">
        <v>264</v>
      </c>
      <c r="D68" s="1" t="s">
        <v>14</v>
      </c>
      <c r="E68" s="28">
        <v>1495</v>
      </c>
      <c r="F68" s="1" t="s">
        <v>218</v>
      </c>
      <c r="G68" s="27">
        <v>3</v>
      </c>
      <c r="H68" s="27">
        <v>0</v>
      </c>
      <c r="I68" s="27">
        <v>17</v>
      </c>
      <c r="J68" s="32">
        <v>18.5</v>
      </c>
      <c r="K68" s="35">
        <v>1</v>
      </c>
    </row>
    <row r="69" spans="1:11" ht="15">
      <c r="A69" s="27">
        <v>62</v>
      </c>
      <c r="B69" s="1"/>
      <c r="C69" s="1" t="s">
        <v>265</v>
      </c>
      <c r="D69" s="1" t="s">
        <v>14</v>
      </c>
      <c r="E69" s="28">
        <v>1299</v>
      </c>
      <c r="F69" s="1" t="s">
        <v>240</v>
      </c>
      <c r="G69" s="27">
        <v>2.5</v>
      </c>
      <c r="H69" s="27">
        <v>0</v>
      </c>
      <c r="I69" s="27">
        <v>24.5</v>
      </c>
      <c r="J69" s="32">
        <v>25</v>
      </c>
      <c r="K69" s="35">
        <v>1</v>
      </c>
    </row>
    <row r="70" spans="1:11" ht="15">
      <c r="A70" s="27">
        <v>63</v>
      </c>
      <c r="B70" s="1"/>
      <c r="C70" s="1" t="s">
        <v>74</v>
      </c>
      <c r="D70" s="1" t="s">
        <v>14</v>
      </c>
      <c r="E70" s="28">
        <v>1438</v>
      </c>
      <c r="F70" s="1" t="s">
        <v>53</v>
      </c>
      <c r="G70" s="27">
        <v>2.5</v>
      </c>
      <c r="H70" s="27">
        <v>0</v>
      </c>
      <c r="I70" s="27">
        <v>19.5</v>
      </c>
      <c r="J70" s="32">
        <v>20.5</v>
      </c>
      <c r="K70" s="35">
        <v>1</v>
      </c>
    </row>
    <row r="71" spans="1:11" ht="15">
      <c r="A71" s="27">
        <v>64</v>
      </c>
      <c r="B71" s="1"/>
      <c r="C71" s="1" t="s">
        <v>266</v>
      </c>
      <c r="D71" s="1" t="s">
        <v>14</v>
      </c>
      <c r="E71" s="28">
        <v>1071</v>
      </c>
      <c r="F71" s="1" t="s">
        <v>240</v>
      </c>
      <c r="G71" s="27">
        <v>2.5</v>
      </c>
      <c r="H71" s="27">
        <v>0</v>
      </c>
      <c r="I71" s="27">
        <v>18.5</v>
      </c>
      <c r="J71" s="32">
        <v>19.5</v>
      </c>
      <c r="K71" s="35">
        <v>1</v>
      </c>
    </row>
    <row r="72" spans="1:11" ht="15">
      <c r="A72" s="27">
        <v>65</v>
      </c>
      <c r="B72" s="1"/>
      <c r="C72" s="1" t="s">
        <v>267</v>
      </c>
      <c r="D72" s="1" t="s">
        <v>14</v>
      </c>
      <c r="E72" s="28">
        <v>1362</v>
      </c>
      <c r="F72" s="1" t="s">
        <v>53</v>
      </c>
      <c r="G72" s="27">
        <v>2.5</v>
      </c>
      <c r="H72" s="27">
        <v>0</v>
      </c>
      <c r="I72" s="27">
        <v>18</v>
      </c>
      <c r="J72" s="32">
        <v>18.5</v>
      </c>
      <c r="K72" s="35">
        <v>1</v>
      </c>
    </row>
    <row r="73" spans="1:11" ht="15">
      <c r="A73" s="27">
        <v>66</v>
      </c>
      <c r="B73" s="1"/>
      <c r="C73" s="1" t="s">
        <v>268</v>
      </c>
      <c r="D73" s="1" t="s">
        <v>14</v>
      </c>
      <c r="E73" s="28">
        <v>1071</v>
      </c>
      <c r="F73" s="1" t="s">
        <v>240</v>
      </c>
      <c r="G73" s="27">
        <v>2.5</v>
      </c>
      <c r="H73" s="27">
        <v>0</v>
      </c>
      <c r="I73" s="27">
        <v>17.5</v>
      </c>
      <c r="J73" s="32">
        <v>19</v>
      </c>
      <c r="K73" s="35">
        <v>1</v>
      </c>
    </row>
    <row r="74" spans="1:11" ht="15">
      <c r="A74" s="27">
        <v>67</v>
      </c>
      <c r="B74" s="1"/>
      <c r="C74" s="1" t="s">
        <v>269</v>
      </c>
      <c r="D74" s="1" t="s">
        <v>14</v>
      </c>
      <c r="E74" s="28">
        <v>1500</v>
      </c>
      <c r="F74" s="1" t="s">
        <v>213</v>
      </c>
      <c r="G74" s="27">
        <v>2</v>
      </c>
      <c r="H74" s="27">
        <v>0</v>
      </c>
      <c r="I74" s="27">
        <v>23.5</v>
      </c>
      <c r="J74" s="32">
        <v>25</v>
      </c>
      <c r="K74" s="35">
        <v>1</v>
      </c>
    </row>
    <row r="75" spans="1:11" ht="15">
      <c r="A75" s="27">
        <v>68</v>
      </c>
      <c r="B75" s="1"/>
      <c r="C75" s="1" t="s">
        <v>52</v>
      </c>
      <c r="D75" s="1" t="s">
        <v>14</v>
      </c>
      <c r="E75" s="28">
        <v>1489</v>
      </c>
      <c r="F75" s="1" t="s">
        <v>53</v>
      </c>
      <c r="G75" s="27">
        <v>2</v>
      </c>
      <c r="H75" s="27">
        <v>0</v>
      </c>
      <c r="I75" s="27">
        <v>21</v>
      </c>
      <c r="J75" s="32">
        <v>22</v>
      </c>
      <c r="K75" s="35">
        <v>1</v>
      </c>
    </row>
    <row r="76" spans="1:11" ht="15">
      <c r="A76" s="27">
        <v>69</v>
      </c>
      <c r="B76" s="1"/>
      <c r="C76" s="1" t="s">
        <v>270</v>
      </c>
      <c r="D76" s="1" t="s">
        <v>14</v>
      </c>
      <c r="E76" s="28">
        <v>1100</v>
      </c>
      <c r="F76" s="1" t="s">
        <v>251</v>
      </c>
      <c r="G76" s="27">
        <v>2</v>
      </c>
      <c r="H76" s="27">
        <v>0</v>
      </c>
      <c r="I76" s="27">
        <v>19.5</v>
      </c>
      <c r="J76" s="32">
        <v>20</v>
      </c>
      <c r="K76" s="35">
        <v>1</v>
      </c>
    </row>
    <row r="77" spans="1:11" ht="15">
      <c r="A77" s="27"/>
      <c r="B77" s="1"/>
      <c r="C77" s="1" t="s">
        <v>271</v>
      </c>
      <c r="D77" s="1" t="s">
        <v>14</v>
      </c>
      <c r="E77" s="28">
        <v>991</v>
      </c>
      <c r="F77" s="1" t="s">
        <v>240</v>
      </c>
      <c r="G77" s="27">
        <v>2</v>
      </c>
      <c r="H77" s="27">
        <v>0</v>
      </c>
      <c r="I77" s="27">
        <v>19.5</v>
      </c>
      <c r="J77" s="32">
        <v>20</v>
      </c>
      <c r="K77" s="35">
        <v>1</v>
      </c>
    </row>
    <row r="78" spans="1:11" ht="15">
      <c r="A78" s="27">
        <v>71</v>
      </c>
      <c r="B78" s="1"/>
      <c r="C78" s="1" t="s">
        <v>272</v>
      </c>
      <c r="D78" s="1" t="s">
        <v>14</v>
      </c>
      <c r="E78" s="28">
        <v>1063</v>
      </c>
      <c r="F78" s="1" t="s">
        <v>240</v>
      </c>
      <c r="G78" s="27">
        <v>2</v>
      </c>
      <c r="H78" s="27">
        <v>0</v>
      </c>
      <c r="I78" s="27">
        <v>18</v>
      </c>
      <c r="J78" s="32">
        <v>19</v>
      </c>
      <c r="K78" s="35">
        <v>1</v>
      </c>
    </row>
    <row r="79" spans="1:11" ht="15">
      <c r="A79" s="27">
        <v>72</v>
      </c>
      <c r="B79" s="1"/>
      <c r="C79" s="1" t="s">
        <v>273</v>
      </c>
      <c r="D79" s="1" t="s">
        <v>14</v>
      </c>
      <c r="E79" s="28">
        <v>1135</v>
      </c>
      <c r="F79" s="1" t="s">
        <v>240</v>
      </c>
      <c r="G79" s="27">
        <v>2</v>
      </c>
      <c r="H79" s="27">
        <v>0</v>
      </c>
      <c r="I79" s="27">
        <v>18</v>
      </c>
      <c r="J79" s="32">
        <v>18.5</v>
      </c>
      <c r="K79" s="35">
        <v>1</v>
      </c>
    </row>
    <row r="80" spans="1:11" ht="15">
      <c r="A80" s="27">
        <v>73</v>
      </c>
      <c r="B80" s="1"/>
      <c r="C80" s="1" t="s">
        <v>274</v>
      </c>
      <c r="D80" s="1" t="s">
        <v>14</v>
      </c>
      <c r="E80" s="28">
        <v>1200</v>
      </c>
      <c r="F80" s="1" t="s">
        <v>218</v>
      </c>
      <c r="G80" s="27">
        <v>2</v>
      </c>
      <c r="H80" s="27">
        <v>0</v>
      </c>
      <c r="I80" s="27">
        <v>18</v>
      </c>
      <c r="J80" s="32">
        <v>18.5</v>
      </c>
      <c r="K80" s="35">
        <v>1</v>
      </c>
    </row>
    <row r="81" spans="1:11" ht="15">
      <c r="A81" s="27">
        <v>74</v>
      </c>
      <c r="B81" s="1"/>
      <c r="C81" s="1" t="s">
        <v>275</v>
      </c>
      <c r="D81" s="1" t="s">
        <v>14</v>
      </c>
      <c r="E81" s="28">
        <v>1089</v>
      </c>
      <c r="F81" s="1" t="s">
        <v>251</v>
      </c>
      <c r="G81" s="27">
        <v>2</v>
      </c>
      <c r="H81" s="27">
        <v>0</v>
      </c>
      <c r="I81" s="27">
        <v>17.5</v>
      </c>
      <c r="J81" s="32">
        <v>18</v>
      </c>
      <c r="K81" s="35">
        <v>1</v>
      </c>
    </row>
    <row r="82" spans="1:11" ht="15">
      <c r="A82" s="27">
        <v>75</v>
      </c>
      <c r="B82" s="1"/>
      <c r="C82" s="1" t="s">
        <v>276</v>
      </c>
      <c r="D82" s="1" t="s">
        <v>14</v>
      </c>
      <c r="E82" s="28">
        <v>1150</v>
      </c>
      <c r="F82" s="1" t="s">
        <v>277</v>
      </c>
      <c r="G82" s="27">
        <v>2</v>
      </c>
      <c r="H82" s="27">
        <v>0</v>
      </c>
      <c r="I82" s="27">
        <v>16</v>
      </c>
      <c r="J82" s="32">
        <v>16.5</v>
      </c>
      <c r="K82" s="35">
        <v>1</v>
      </c>
    </row>
    <row r="83" spans="1:11" ht="15">
      <c r="A83" s="27">
        <v>76</v>
      </c>
      <c r="B83" s="1"/>
      <c r="C83" s="1" t="s">
        <v>278</v>
      </c>
      <c r="D83" s="1" t="s">
        <v>14</v>
      </c>
      <c r="E83" s="28">
        <v>1000</v>
      </c>
      <c r="F83" s="1" t="s">
        <v>240</v>
      </c>
      <c r="G83" s="27">
        <v>1.5</v>
      </c>
      <c r="H83" s="27">
        <v>0.5</v>
      </c>
      <c r="I83" s="27">
        <v>17</v>
      </c>
      <c r="J83" s="32">
        <v>18.5</v>
      </c>
      <c r="K83" s="35">
        <v>1</v>
      </c>
    </row>
    <row r="84" spans="1:11" ht="15">
      <c r="A84" s="27">
        <v>77</v>
      </c>
      <c r="B84" s="1"/>
      <c r="C84" s="1" t="s">
        <v>279</v>
      </c>
      <c r="D84" s="1" t="s">
        <v>14</v>
      </c>
      <c r="E84" s="28">
        <v>1106</v>
      </c>
      <c r="F84" s="1" t="s">
        <v>218</v>
      </c>
      <c r="G84" s="27">
        <v>1.5</v>
      </c>
      <c r="H84" s="27">
        <v>0.5</v>
      </c>
      <c r="I84" s="27">
        <v>15</v>
      </c>
      <c r="J84" s="32">
        <v>16</v>
      </c>
      <c r="K84" s="35">
        <v>1</v>
      </c>
    </row>
    <row r="85" spans="1:11" ht="15">
      <c r="A85" s="27">
        <v>78</v>
      </c>
      <c r="B85" s="1"/>
      <c r="C85" s="1" t="s">
        <v>280</v>
      </c>
      <c r="D85" s="1" t="s">
        <v>14</v>
      </c>
      <c r="E85" s="28">
        <v>1044</v>
      </c>
      <c r="F85" s="1" t="s">
        <v>240</v>
      </c>
      <c r="G85" s="27">
        <v>1</v>
      </c>
      <c r="H85" s="27">
        <v>0</v>
      </c>
      <c r="I85" s="27">
        <v>17.5</v>
      </c>
      <c r="J85" s="32">
        <v>19</v>
      </c>
      <c r="K85" s="35">
        <v>1</v>
      </c>
    </row>
    <row r="86" spans="1:11" ht="15">
      <c r="A86" s="27">
        <v>79</v>
      </c>
      <c r="B86" s="1"/>
      <c r="C86" s="1" t="s">
        <v>281</v>
      </c>
      <c r="D86" s="1" t="s">
        <v>14</v>
      </c>
      <c r="E86" s="28">
        <v>1006</v>
      </c>
      <c r="F86" s="1" t="s">
        <v>240</v>
      </c>
      <c r="G86" s="27">
        <v>1</v>
      </c>
      <c r="H86" s="27">
        <v>0</v>
      </c>
      <c r="I86" s="27">
        <v>16</v>
      </c>
      <c r="J86" s="32">
        <v>17</v>
      </c>
      <c r="K86" s="35">
        <v>1</v>
      </c>
    </row>
    <row r="87" spans="1:11" ht="15">
      <c r="A87" s="27">
        <v>80</v>
      </c>
      <c r="B87" s="1"/>
      <c r="C87" s="1" t="s">
        <v>282</v>
      </c>
      <c r="D87" s="1" t="s">
        <v>14</v>
      </c>
      <c r="E87" s="28">
        <v>1032</v>
      </c>
      <c r="F87" s="1" t="s">
        <v>251</v>
      </c>
      <c r="G87" s="27">
        <v>1</v>
      </c>
      <c r="H87" s="27">
        <v>0</v>
      </c>
      <c r="I87" s="27">
        <v>15.5</v>
      </c>
      <c r="J87" s="32">
        <v>16.5</v>
      </c>
      <c r="K87" s="35">
        <v>1</v>
      </c>
    </row>
    <row r="88" spans="1:11" ht="15">
      <c r="A88" s="27">
        <v>81</v>
      </c>
      <c r="B88" s="1"/>
      <c r="C88" s="1" t="s">
        <v>283</v>
      </c>
      <c r="D88" s="1" t="s">
        <v>14</v>
      </c>
      <c r="E88" s="28">
        <v>1100</v>
      </c>
      <c r="F88" s="1" t="s">
        <v>240</v>
      </c>
      <c r="G88" s="27">
        <v>1</v>
      </c>
      <c r="H88" s="27">
        <v>0</v>
      </c>
      <c r="I88" s="27">
        <v>15</v>
      </c>
      <c r="J88" s="32">
        <v>15.5</v>
      </c>
      <c r="K88" s="35">
        <v>1</v>
      </c>
    </row>
    <row r="90" ht="15">
      <c r="A90" s="22" t="s">
        <v>113</v>
      </c>
    </row>
    <row r="91" ht="15">
      <c r="A91" s="29" t="s">
        <v>284</v>
      </c>
    </row>
    <row r="92" ht="15">
      <c r="A92" s="29" t="s">
        <v>285</v>
      </c>
    </row>
    <row r="93" ht="15">
      <c r="A93" s="29" t="s">
        <v>116</v>
      </c>
    </row>
    <row r="95" ht="15">
      <c r="A95" s="30" t="s">
        <v>286</v>
      </c>
    </row>
    <row r="96" ht="15">
      <c r="A96" s="21" t="s">
        <v>118</v>
      </c>
    </row>
  </sheetData>
  <sheetProtection/>
  <hyperlinks>
    <hyperlink ref="A1:J1" r:id="rId1" display="http://chess-results.com/"/>
    <hyperlink ref="A95:J95" r:id="rId2" display="http://chess-results.com/tnr87959.aspx?lan=10"/>
    <hyperlink ref="A96:J96" r:id="rId3" display="http://chess-results.com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">
      <selection activeCell="N20" sqref="N20"/>
    </sheetView>
  </sheetViews>
  <sheetFormatPr defaultColWidth="3.57421875" defaultRowHeight="15"/>
  <cols>
    <col min="1" max="1" width="5.421875" style="45" customWidth="1"/>
    <col min="2" max="2" width="4.7109375" style="45" bestFit="1" customWidth="1"/>
    <col min="3" max="3" width="26.57421875" style="45" customWidth="1"/>
    <col min="4" max="4" width="5.57421875" style="47" bestFit="1" customWidth="1"/>
    <col min="5" max="5" width="4.7109375" style="45" customWidth="1"/>
    <col min="6" max="6" width="23.421875" style="45" customWidth="1"/>
    <col min="7" max="7" width="5.7109375" style="46" bestFit="1" customWidth="1"/>
    <col min="8" max="8" width="6.421875" style="45" customWidth="1"/>
    <col min="9" max="9" width="5.7109375" style="45" bestFit="1" customWidth="1"/>
    <col min="10" max="10" width="6.57421875" style="45" customWidth="1"/>
    <col min="11" max="11" width="5.7109375" style="46" bestFit="1" customWidth="1"/>
    <col min="12" max="12" width="6.421875" style="45" customWidth="1"/>
    <col min="13" max="13" width="7.7109375" style="47" bestFit="1" customWidth="1"/>
    <col min="14" max="14" width="9.57421875" style="45" customWidth="1"/>
    <col min="15" max="254" width="11.421875" style="45" customWidth="1"/>
    <col min="255" max="255" width="5.421875" style="45" customWidth="1"/>
    <col min="256" max="16384" width="3.57421875" style="45" customWidth="1"/>
  </cols>
  <sheetData>
    <row r="1" ht="19.5" customHeight="1">
      <c r="A1" s="58" t="s">
        <v>0</v>
      </c>
    </row>
    <row r="3" ht="12.75">
      <c r="A3" s="59" t="s">
        <v>287</v>
      </c>
    </row>
    <row r="4" ht="12.75">
      <c r="A4" s="60" t="s">
        <v>2</v>
      </c>
    </row>
    <row r="6" ht="12.75">
      <c r="A6" s="59"/>
    </row>
    <row r="7" spans="1:14" ht="27.75" customHeight="1">
      <c r="A7" s="68" t="s">
        <v>4</v>
      </c>
      <c r="B7" s="69"/>
      <c r="C7" s="69" t="s">
        <v>5</v>
      </c>
      <c r="D7" s="68" t="s">
        <v>6</v>
      </c>
      <c r="E7" s="70" t="s">
        <v>7</v>
      </c>
      <c r="F7" s="69" t="s">
        <v>8</v>
      </c>
      <c r="G7" s="71" t="s">
        <v>288</v>
      </c>
      <c r="H7" s="72" t="s">
        <v>289</v>
      </c>
      <c r="I7" s="73" t="s">
        <v>290</v>
      </c>
      <c r="J7" s="72" t="s">
        <v>291</v>
      </c>
      <c r="K7" s="71" t="s">
        <v>292</v>
      </c>
      <c r="L7" s="72" t="s">
        <v>293</v>
      </c>
      <c r="M7" s="74" t="s">
        <v>294</v>
      </c>
      <c r="N7" s="74" t="s">
        <v>295</v>
      </c>
    </row>
    <row r="8" spans="1:14" ht="12.75">
      <c r="A8" s="153">
        <v>1</v>
      </c>
      <c r="B8" s="154" t="s">
        <v>12</v>
      </c>
      <c r="C8" s="154" t="s">
        <v>13</v>
      </c>
      <c r="D8" s="155" t="s">
        <v>14</v>
      </c>
      <c r="E8" s="156">
        <v>1992</v>
      </c>
      <c r="F8" s="157" t="s">
        <v>15</v>
      </c>
      <c r="G8" s="158">
        <v>6</v>
      </c>
      <c r="H8" s="159">
        <v>20</v>
      </c>
      <c r="I8" s="160">
        <v>5.5</v>
      </c>
      <c r="J8" s="161">
        <v>13</v>
      </c>
      <c r="K8" s="158">
        <v>6</v>
      </c>
      <c r="L8" s="162">
        <v>15</v>
      </c>
      <c r="M8" s="163">
        <f aca="true" t="shared" si="0" ref="M8:M39">G8+I8+K8</f>
        <v>17.5</v>
      </c>
      <c r="N8" s="164">
        <f aca="true" t="shared" si="1" ref="N8:N39">H8+J8+L8</f>
        <v>48</v>
      </c>
    </row>
    <row r="9" spans="1:14" ht="12.75">
      <c r="A9" s="153">
        <f>A8+1</f>
        <v>2</v>
      </c>
      <c r="B9" s="154" t="s">
        <v>12</v>
      </c>
      <c r="C9" s="154" t="s">
        <v>29</v>
      </c>
      <c r="D9" s="155" t="s">
        <v>14</v>
      </c>
      <c r="E9" s="156">
        <v>1908</v>
      </c>
      <c r="F9" s="157" t="s">
        <v>30</v>
      </c>
      <c r="G9" s="158">
        <v>5</v>
      </c>
      <c r="H9" s="159">
        <v>7</v>
      </c>
      <c r="I9" s="160">
        <v>6</v>
      </c>
      <c r="J9" s="161">
        <v>20</v>
      </c>
      <c r="K9" s="158">
        <v>5.5</v>
      </c>
      <c r="L9" s="162">
        <v>12</v>
      </c>
      <c r="M9" s="163">
        <f t="shared" si="0"/>
        <v>16.5</v>
      </c>
      <c r="N9" s="164">
        <f t="shared" si="1"/>
        <v>39</v>
      </c>
    </row>
    <row r="10" spans="1:14" ht="12.75">
      <c r="A10" s="153">
        <f aca="true" t="shared" si="2" ref="A10:A73">A9+1</f>
        <v>3</v>
      </c>
      <c r="B10" s="154"/>
      <c r="C10" s="154" t="s">
        <v>24</v>
      </c>
      <c r="D10" s="155" t="s">
        <v>14</v>
      </c>
      <c r="E10" s="156">
        <v>1837</v>
      </c>
      <c r="F10" s="157" t="s">
        <v>17</v>
      </c>
      <c r="G10" s="158">
        <v>5</v>
      </c>
      <c r="H10" s="159">
        <v>10</v>
      </c>
      <c r="I10" s="160">
        <v>6</v>
      </c>
      <c r="J10" s="161">
        <v>17</v>
      </c>
      <c r="K10" s="158">
        <v>5</v>
      </c>
      <c r="L10" s="162">
        <v>9</v>
      </c>
      <c r="M10" s="163">
        <f t="shared" si="0"/>
        <v>16</v>
      </c>
      <c r="N10" s="164">
        <f t="shared" si="1"/>
        <v>36</v>
      </c>
    </row>
    <row r="11" spans="1:14" ht="12.75">
      <c r="A11" s="153">
        <f t="shared" si="2"/>
        <v>4</v>
      </c>
      <c r="B11" s="165" t="s">
        <v>134</v>
      </c>
      <c r="C11" s="166" t="s">
        <v>154</v>
      </c>
      <c r="D11" s="155" t="s">
        <v>14</v>
      </c>
      <c r="E11" s="165">
        <v>1907</v>
      </c>
      <c r="F11" s="167" t="s">
        <v>140</v>
      </c>
      <c r="G11" s="158">
        <v>5</v>
      </c>
      <c r="H11" s="159">
        <v>8</v>
      </c>
      <c r="I11" s="160">
        <v>4.5</v>
      </c>
      <c r="J11" s="161">
        <v>8</v>
      </c>
      <c r="K11" s="158">
        <v>6</v>
      </c>
      <c r="L11" s="162">
        <v>13</v>
      </c>
      <c r="M11" s="163">
        <f t="shared" si="0"/>
        <v>15.5</v>
      </c>
      <c r="N11" s="164">
        <f t="shared" si="1"/>
        <v>29</v>
      </c>
    </row>
    <row r="12" spans="1:14" ht="12.75">
      <c r="A12" s="153">
        <f t="shared" si="2"/>
        <v>5</v>
      </c>
      <c r="B12" s="154"/>
      <c r="C12" s="154" t="s">
        <v>25</v>
      </c>
      <c r="D12" s="155" t="s">
        <v>14</v>
      </c>
      <c r="E12" s="156">
        <v>1852</v>
      </c>
      <c r="F12" s="157" t="s">
        <v>26</v>
      </c>
      <c r="G12" s="158">
        <v>5</v>
      </c>
      <c r="H12" s="159">
        <v>9</v>
      </c>
      <c r="I12" s="160">
        <v>6</v>
      </c>
      <c r="J12" s="161">
        <v>15</v>
      </c>
      <c r="K12" s="168"/>
      <c r="L12" s="169"/>
      <c r="M12" s="163">
        <f t="shared" si="0"/>
        <v>11</v>
      </c>
      <c r="N12" s="164">
        <f t="shared" si="1"/>
        <v>24</v>
      </c>
    </row>
    <row r="13" spans="1:14" ht="12.75">
      <c r="A13" s="153">
        <f t="shared" si="2"/>
        <v>6</v>
      </c>
      <c r="B13" s="154"/>
      <c r="C13" s="154" t="s">
        <v>211</v>
      </c>
      <c r="D13" s="155" t="s">
        <v>14</v>
      </c>
      <c r="E13" s="156">
        <v>1936</v>
      </c>
      <c r="F13" s="157" t="s">
        <v>53</v>
      </c>
      <c r="G13" s="168"/>
      <c r="H13" s="170"/>
      <c r="I13" s="160">
        <v>4.5</v>
      </c>
      <c r="J13" s="161">
        <v>5</v>
      </c>
      <c r="K13" s="158">
        <v>6</v>
      </c>
      <c r="L13" s="162">
        <v>17</v>
      </c>
      <c r="M13" s="163">
        <f t="shared" si="0"/>
        <v>10.5</v>
      </c>
      <c r="N13" s="164">
        <f t="shared" si="1"/>
        <v>22</v>
      </c>
    </row>
    <row r="14" spans="1:14" ht="12.75">
      <c r="A14" s="153">
        <f t="shared" si="2"/>
        <v>7</v>
      </c>
      <c r="B14" s="154"/>
      <c r="C14" s="154" t="s">
        <v>35</v>
      </c>
      <c r="D14" s="155" t="s">
        <v>14</v>
      </c>
      <c r="E14" s="156">
        <v>1745</v>
      </c>
      <c r="F14" s="157" t="s">
        <v>36</v>
      </c>
      <c r="G14" s="158">
        <v>5</v>
      </c>
      <c r="H14" s="159">
        <v>4</v>
      </c>
      <c r="I14" s="160">
        <v>5</v>
      </c>
      <c r="J14" s="161">
        <v>12</v>
      </c>
      <c r="K14" s="158">
        <v>5</v>
      </c>
      <c r="L14" s="162">
        <v>4</v>
      </c>
      <c r="M14" s="163">
        <f t="shared" si="0"/>
        <v>15</v>
      </c>
      <c r="N14" s="164">
        <f t="shared" si="1"/>
        <v>20</v>
      </c>
    </row>
    <row r="15" spans="1:14" ht="12.75">
      <c r="A15" s="153">
        <f t="shared" si="2"/>
        <v>8</v>
      </c>
      <c r="B15" s="154"/>
      <c r="C15" s="154" t="s">
        <v>210</v>
      </c>
      <c r="D15" s="155" t="s">
        <v>14</v>
      </c>
      <c r="E15" s="156">
        <v>1890</v>
      </c>
      <c r="F15" s="157" t="s">
        <v>86</v>
      </c>
      <c r="G15" s="168"/>
      <c r="H15" s="170"/>
      <c r="I15" s="170"/>
      <c r="J15" s="170"/>
      <c r="K15" s="158">
        <v>6.5</v>
      </c>
      <c r="L15" s="162">
        <v>20</v>
      </c>
      <c r="M15" s="163">
        <f t="shared" si="0"/>
        <v>6.5</v>
      </c>
      <c r="N15" s="164">
        <f t="shared" si="1"/>
        <v>20</v>
      </c>
    </row>
    <row r="16" spans="1:14" ht="12.75">
      <c r="A16" s="171">
        <f t="shared" si="2"/>
        <v>9</v>
      </c>
      <c r="B16" s="172"/>
      <c r="C16" s="172" t="s">
        <v>219</v>
      </c>
      <c r="D16" s="173" t="s">
        <v>14</v>
      </c>
      <c r="E16" s="174">
        <v>1810</v>
      </c>
      <c r="F16" s="175" t="s">
        <v>217</v>
      </c>
      <c r="G16" s="176">
        <v>5</v>
      </c>
      <c r="H16" s="177">
        <v>5</v>
      </c>
      <c r="I16" s="178">
        <v>5</v>
      </c>
      <c r="J16" s="179">
        <v>9</v>
      </c>
      <c r="K16" s="176">
        <v>5</v>
      </c>
      <c r="L16" s="180">
        <v>5</v>
      </c>
      <c r="M16" s="181">
        <f t="shared" si="0"/>
        <v>15</v>
      </c>
      <c r="N16" s="182">
        <f t="shared" si="1"/>
        <v>19</v>
      </c>
    </row>
    <row r="17" spans="1:14" ht="12.75">
      <c r="A17" s="171">
        <f t="shared" si="2"/>
        <v>10</v>
      </c>
      <c r="B17" s="172"/>
      <c r="C17" s="172" t="s">
        <v>31</v>
      </c>
      <c r="D17" s="173" t="s">
        <v>14</v>
      </c>
      <c r="E17" s="174">
        <v>1733</v>
      </c>
      <c r="F17" s="175" t="s">
        <v>32</v>
      </c>
      <c r="G17" s="176">
        <v>5</v>
      </c>
      <c r="H17" s="177">
        <v>6</v>
      </c>
      <c r="I17" s="178">
        <v>4.5</v>
      </c>
      <c r="J17" s="179">
        <v>6</v>
      </c>
      <c r="K17" s="176">
        <v>5</v>
      </c>
      <c r="L17" s="180">
        <v>6</v>
      </c>
      <c r="M17" s="181">
        <f t="shared" si="0"/>
        <v>14.5</v>
      </c>
      <c r="N17" s="182">
        <f t="shared" si="1"/>
        <v>18</v>
      </c>
    </row>
    <row r="18" spans="1:14" ht="12.75">
      <c r="A18" s="171">
        <f t="shared" si="2"/>
        <v>11</v>
      </c>
      <c r="B18" s="172"/>
      <c r="C18" s="172" t="s">
        <v>16</v>
      </c>
      <c r="D18" s="173" t="s">
        <v>14</v>
      </c>
      <c r="E18" s="174">
        <v>1967</v>
      </c>
      <c r="F18" s="175" t="s">
        <v>17</v>
      </c>
      <c r="G18" s="176">
        <v>6</v>
      </c>
      <c r="H18" s="177">
        <v>17</v>
      </c>
      <c r="I18" s="178">
        <v>0</v>
      </c>
      <c r="J18" s="179">
        <v>1</v>
      </c>
      <c r="K18" s="183"/>
      <c r="L18" s="184"/>
      <c r="M18" s="181">
        <f t="shared" si="0"/>
        <v>6</v>
      </c>
      <c r="N18" s="182">
        <f t="shared" si="1"/>
        <v>18</v>
      </c>
    </row>
    <row r="19" spans="1:14" ht="12.75">
      <c r="A19" s="171">
        <f t="shared" si="2"/>
        <v>12</v>
      </c>
      <c r="B19" s="172"/>
      <c r="C19" s="172" t="s">
        <v>18</v>
      </c>
      <c r="D19" s="173" t="s">
        <v>14</v>
      </c>
      <c r="E19" s="174">
        <v>1884</v>
      </c>
      <c r="F19" s="175" t="s">
        <v>19</v>
      </c>
      <c r="G19" s="176">
        <v>5.5</v>
      </c>
      <c r="H19" s="177">
        <v>15</v>
      </c>
      <c r="I19" s="184"/>
      <c r="J19" s="184"/>
      <c r="K19" s="183"/>
      <c r="L19" s="184"/>
      <c r="M19" s="181">
        <f t="shared" si="0"/>
        <v>5.5</v>
      </c>
      <c r="N19" s="182">
        <f t="shared" si="1"/>
        <v>15</v>
      </c>
    </row>
    <row r="20" spans="1:14" ht="12.75">
      <c r="A20" s="171">
        <f t="shared" si="2"/>
        <v>13</v>
      </c>
      <c r="B20" s="172" t="s">
        <v>22</v>
      </c>
      <c r="C20" s="172" t="s">
        <v>23</v>
      </c>
      <c r="D20" s="173" t="s">
        <v>14</v>
      </c>
      <c r="E20" s="174">
        <v>1772</v>
      </c>
      <c r="F20" s="175" t="s">
        <v>19</v>
      </c>
      <c r="G20" s="176">
        <v>5.5</v>
      </c>
      <c r="H20" s="177">
        <v>11</v>
      </c>
      <c r="I20" s="178">
        <v>3.5</v>
      </c>
      <c r="J20" s="179">
        <v>1</v>
      </c>
      <c r="K20" s="176">
        <v>5</v>
      </c>
      <c r="L20" s="180">
        <v>2</v>
      </c>
      <c r="M20" s="181">
        <f t="shared" si="0"/>
        <v>14</v>
      </c>
      <c r="N20" s="182">
        <f t="shared" si="1"/>
        <v>14</v>
      </c>
    </row>
    <row r="21" spans="1:14" ht="12.75">
      <c r="A21" s="171">
        <f t="shared" si="2"/>
        <v>14</v>
      </c>
      <c r="B21" s="172"/>
      <c r="C21" s="172" t="s">
        <v>228</v>
      </c>
      <c r="D21" s="173" t="s">
        <v>14</v>
      </c>
      <c r="E21" s="174">
        <v>1874</v>
      </c>
      <c r="F21" s="175" t="s">
        <v>20</v>
      </c>
      <c r="G21" s="176">
        <v>5.5</v>
      </c>
      <c r="H21" s="177">
        <v>13</v>
      </c>
      <c r="I21" s="185"/>
      <c r="J21" s="185"/>
      <c r="K21" s="176">
        <v>4.5</v>
      </c>
      <c r="L21" s="180">
        <v>1</v>
      </c>
      <c r="M21" s="181">
        <f t="shared" si="0"/>
        <v>10</v>
      </c>
      <c r="N21" s="182">
        <f t="shared" si="1"/>
        <v>14</v>
      </c>
    </row>
    <row r="22" spans="1:14" ht="12.75">
      <c r="A22" s="171">
        <f t="shared" si="2"/>
        <v>15</v>
      </c>
      <c r="B22" s="172"/>
      <c r="C22" s="172" t="s">
        <v>21</v>
      </c>
      <c r="D22" s="173" t="s">
        <v>14</v>
      </c>
      <c r="E22" s="174">
        <v>1806</v>
      </c>
      <c r="F22" s="175" t="s">
        <v>20</v>
      </c>
      <c r="G22" s="176">
        <v>5.5</v>
      </c>
      <c r="H22" s="177">
        <v>12</v>
      </c>
      <c r="I22" s="184"/>
      <c r="J22" s="184"/>
      <c r="K22" s="183"/>
      <c r="L22" s="184"/>
      <c r="M22" s="181">
        <f t="shared" si="0"/>
        <v>5.5</v>
      </c>
      <c r="N22" s="182">
        <f t="shared" si="1"/>
        <v>12</v>
      </c>
    </row>
    <row r="23" spans="1:14" ht="12.75">
      <c r="A23" s="171">
        <f t="shared" si="2"/>
        <v>16</v>
      </c>
      <c r="B23" s="172"/>
      <c r="C23" s="172" t="s">
        <v>216</v>
      </c>
      <c r="D23" s="173" t="s">
        <v>14</v>
      </c>
      <c r="E23" s="174">
        <v>1766</v>
      </c>
      <c r="F23" s="175" t="s">
        <v>217</v>
      </c>
      <c r="G23" s="183"/>
      <c r="H23" s="185"/>
      <c r="I23" s="178">
        <v>4</v>
      </c>
      <c r="J23" s="179">
        <v>4</v>
      </c>
      <c r="K23" s="176">
        <v>5</v>
      </c>
      <c r="L23" s="180">
        <v>7</v>
      </c>
      <c r="M23" s="181">
        <f t="shared" si="0"/>
        <v>9</v>
      </c>
      <c r="N23" s="182">
        <f t="shared" si="1"/>
        <v>11</v>
      </c>
    </row>
    <row r="24" spans="1:14" ht="12.75">
      <c r="A24" s="67">
        <f t="shared" si="2"/>
        <v>17</v>
      </c>
      <c r="B24" s="41" t="s">
        <v>12</v>
      </c>
      <c r="C24" s="41" t="s">
        <v>232</v>
      </c>
      <c r="D24" s="61" t="s">
        <v>14</v>
      </c>
      <c r="E24" s="62">
        <v>1811</v>
      </c>
      <c r="F24" s="43" t="s">
        <v>30</v>
      </c>
      <c r="G24" s="49"/>
      <c r="H24" s="37"/>
      <c r="I24" s="55">
        <v>5</v>
      </c>
      <c r="J24" s="39">
        <v>10</v>
      </c>
      <c r="K24" s="40">
        <v>4</v>
      </c>
      <c r="L24" s="52">
        <v>1</v>
      </c>
      <c r="M24" s="50">
        <f t="shared" si="0"/>
        <v>9</v>
      </c>
      <c r="N24" s="51">
        <f t="shared" si="1"/>
        <v>11</v>
      </c>
    </row>
    <row r="25" spans="1:14" ht="12.75">
      <c r="A25" s="67">
        <f t="shared" si="2"/>
        <v>18</v>
      </c>
      <c r="B25" s="63" t="s">
        <v>134</v>
      </c>
      <c r="C25" s="53" t="s">
        <v>149</v>
      </c>
      <c r="D25" s="63">
        <v>1500</v>
      </c>
      <c r="E25" s="63" t="s">
        <v>14</v>
      </c>
      <c r="F25" s="54" t="s">
        <v>150</v>
      </c>
      <c r="G25" s="49"/>
      <c r="H25" s="48"/>
      <c r="I25" s="55">
        <v>5</v>
      </c>
      <c r="J25" s="39">
        <v>11</v>
      </c>
      <c r="K25" s="49"/>
      <c r="L25" s="48"/>
      <c r="M25" s="50">
        <f t="shared" si="0"/>
        <v>5</v>
      </c>
      <c r="N25" s="51">
        <f t="shared" si="1"/>
        <v>11</v>
      </c>
    </row>
    <row r="26" spans="1:14" ht="12.75">
      <c r="A26" s="67">
        <f t="shared" si="2"/>
        <v>19</v>
      </c>
      <c r="B26" s="41"/>
      <c r="C26" s="41" t="s">
        <v>212</v>
      </c>
      <c r="D26" s="61" t="s">
        <v>14</v>
      </c>
      <c r="E26" s="62">
        <v>1500</v>
      </c>
      <c r="F26" s="43" t="s">
        <v>213</v>
      </c>
      <c r="G26" s="49"/>
      <c r="H26" s="37"/>
      <c r="I26" s="37"/>
      <c r="J26" s="37"/>
      <c r="K26" s="40">
        <v>5</v>
      </c>
      <c r="L26" s="52">
        <v>11</v>
      </c>
      <c r="M26" s="50">
        <f t="shared" si="0"/>
        <v>5</v>
      </c>
      <c r="N26" s="51">
        <f t="shared" si="1"/>
        <v>11</v>
      </c>
    </row>
    <row r="27" spans="1:14" ht="12.75">
      <c r="A27" s="67">
        <f t="shared" si="2"/>
        <v>20</v>
      </c>
      <c r="B27" s="41"/>
      <c r="C27" s="41" t="s">
        <v>214</v>
      </c>
      <c r="D27" s="61" t="s">
        <v>14</v>
      </c>
      <c r="E27" s="62">
        <v>2023</v>
      </c>
      <c r="F27" s="43" t="s">
        <v>19</v>
      </c>
      <c r="G27" s="49"/>
      <c r="H27" s="37"/>
      <c r="I27" s="37"/>
      <c r="J27" s="37"/>
      <c r="K27" s="40">
        <v>5</v>
      </c>
      <c r="L27" s="52">
        <v>10</v>
      </c>
      <c r="M27" s="50">
        <f t="shared" si="0"/>
        <v>5</v>
      </c>
      <c r="N27" s="51">
        <f t="shared" si="1"/>
        <v>10</v>
      </c>
    </row>
    <row r="28" spans="1:14" ht="12.75">
      <c r="A28" s="67">
        <f t="shared" si="2"/>
        <v>21</v>
      </c>
      <c r="B28" s="41"/>
      <c r="C28" s="41" t="s">
        <v>39</v>
      </c>
      <c r="D28" s="61" t="s">
        <v>14</v>
      </c>
      <c r="E28" s="62">
        <v>1773</v>
      </c>
      <c r="F28" s="43" t="s">
        <v>26</v>
      </c>
      <c r="G28" s="40">
        <v>4.5</v>
      </c>
      <c r="H28" s="38">
        <v>1</v>
      </c>
      <c r="I28" s="55">
        <v>4.5</v>
      </c>
      <c r="J28" s="39">
        <v>7</v>
      </c>
      <c r="K28" s="49"/>
      <c r="L28" s="48"/>
      <c r="M28" s="50">
        <f t="shared" si="0"/>
        <v>9</v>
      </c>
      <c r="N28" s="51">
        <f t="shared" si="1"/>
        <v>8</v>
      </c>
    </row>
    <row r="29" spans="1:14" ht="12.75">
      <c r="A29" s="67">
        <f t="shared" si="2"/>
        <v>22</v>
      </c>
      <c r="B29" s="41"/>
      <c r="C29" s="41" t="s">
        <v>215</v>
      </c>
      <c r="D29" s="61" t="s">
        <v>14</v>
      </c>
      <c r="E29" s="62">
        <v>1922</v>
      </c>
      <c r="F29" s="43" t="s">
        <v>15</v>
      </c>
      <c r="G29" s="49"/>
      <c r="H29" s="37"/>
      <c r="I29" s="37"/>
      <c r="J29" s="37"/>
      <c r="K29" s="40">
        <v>5</v>
      </c>
      <c r="L29" s="52">
        <v>8</v>
      </c>
      <c r="M29" s="50">
        <f t="shared" si="0"/>
        <v>5</v>
      </c>
      <c r="N29" s="51">
        <f t="shared" si="1"/>
        <v>8</v>
      </c>
    </row>
    <row r="30" spans="1:14" ht="12.75">
      <c r="A30" s="67">
        <f t="shared" si="2"/>
        <v>23</v>
      </c>
      <c r="B30" s="41"/>
      <c r="C30" s="41" t="s">
        <v>44</v>
      </c>
      <c r="D30" s="61" t="s">
        <v>14</v>
      </c>
      <c r="E30" s="62">
        <v>1786</v>
      </c>
      <c r="F30" s="43" t="s">
        <v>30</v>
      </c>
      <c r="G30" s="40">
        <v>4.5</v>
      </c>
      <c r="H30" s="38">
        <v>1</v>
      </c>
      <c r="I30" s="55">
        <v>3</v>
      </c>
      <c r="J30" s="39">
        <v>1</v>
      </c>
      <c r="K30" s="40">
        <v>5</v>
      </c>
      <c r="L30" s="52">
        <v>3</v>
      </c>
      <c r="M30" s="50">
        <f t="shared" si="0"/>
        <v>12.5</v>
      </c>
      <c r="N30" s="51">
        <f t="shared" si="1"/>
        <v>5</v>
      </c>
    </row>
    <row r="31" spans="1:14" ht="12.75">
      <c r="A31" s="67">
        <f t="shared" si="2"/>
        <v>24</v>
      </c>
      <c r="B31" s="41"/>
      <c r="C31" s="41" t="s">
        <v>37</v>
      </c>
      <c r="D31" s="61" t="s">
        <v>14</v>
      </c>
      <c r="E31" s="62">
        <v>1593</v>
      </c>
      <c r="F31" s="43" t="s">
        <v>26</v>
      </c>
      <c r="G31" s="40">
        <v>5</v>
      </c>
      <c r="H31" s="38">
        <v>3</v>
      </c>
      <c r="I31" s="55">
        <v>4</v>
      </c>
      <c r="J31" s="39">
        <v>1</v>
      </c>
      <c r="K31" s="49"/>
      <c r="L31" s="48"/>
      <c r="M31" s="50">
        <f t="shared" si="0"/>
        <v>9</v>
      </c>
      <c r="N31" s="51">
        <f t="shared" si="1"/>
        <v>4</v>
      </c>
    </row>
    <row r="32" spans="1:14" ht="12.75">
      <c r="A32" s="67">
        <f t="shared" si="2"/>
        <v>25</v>
      </c>
      <c r="B32" s="63" t="s">
        <v>134</v>
      </c>
      <c r="C32" s="53" t="s">
        <v>172</v>
      </c>
      <c r="D32" s="61" t="s">
        <v>14</v>
      </c>
      <c r="E32" s="62">
        <v>1478</v>
      </c>
      <c r="F32" s="43" t="s">
        <v>32</v>
      </c>
      <c r="G32" s="40">
        <v>4</v>
      </c>
      <c r="H32" s="38">
        <v>1</v>
      </c>
      <c r="I32" s="55">
        <v>3.5</v>
      </c>
      <c r="J32" s="39">
        <v>1</v>
      </c>
      <c r="K32" s="40">
        <v>3</v>
      </c>
      <c r="L32" s="52">
        <v>1</v>
      </c>
      <c r="M32" s="50">
        <f t="shared" si="0"/>
        <v>10.5</v>
      </c>
      <c r="N32" s="51">
        <f t="shared" si="1"/>
        <v>3</v>
      </c>
    </row>
    <row r="33" spans="1:14" ht="12.75">
      <c r="A33" s="67">
        <f t="shared" si="2"/>
        <v>26</v>
      </c>
      <c r="B33" s="41"/>
      <c r="C33" s="41" t="s">
        <v>66</v>
      </c>
      <c r="D33" s="61" t="s">
        <v>14</v>
      </c>
      <c r="E33" s="62">
        <v>1465</v>
      </c>
      <c r="F33" s="43" t="s">
        <v>53</v>
      </c>
      <c r="G33" s="40">
        <v>3.5</v>
      </c>
      <c r="H33" s="38">
        <v>1</v>
      </c>
      <c r="I33" s="55">
        <v>3</v>
      </c>
      <c r="J33" s="39">
        <v>1</v>
      </c>
      <c r="K33" s="40">
        <v>4</v>
      </c>
      <c r="L33" s="52">
        <v>1</v>
      </c>
      <c r="M33" s="50">
        <f t="shared" si="0"/>
        <v>10.5</v>
      </c>
      <c r="N33" s="51">
        <f t="shared" si="1"/>
        <v>3</v>
      </c>
    </row>
    <row r="34" spans="1:14" ht="12.75">
      <c r="A34" s="67">
        <f t="shared" si="2"/>
        <v>27</v>
      </c>
      <c r="B34" s="41"/>
      <c r="C34" s="41" t="s">
        <v>63</v>
      </c>
      <c r="D34" s="61" t="s">
        <v>14</v>
      </c>
      <c r="E34" s="62">
        <v>1528</v>
      </c>
      <c r="F34" s="43" t="s">
        <v>36</v>
      </c>
      <c r="G34" s="40">
        <v>4</v>
      </c>
      <c r="H34" s="38">
        <v>1</v>
      </c>
      <c r="I34" s="55">
        <v>3.5</v>
      </c>
      <c r="J34" s="39">
        <v>1</v>
      </c>
      <c r="K34" s="40">
        <v>3</v>
      </c>
      <c r="L34" s="52">
        <v>1</v>
      </c>
      <c r="M34" s="50">
        <f t="shared" si="0"/>
        <v>10.5</v>
      </c>
      <c r="N34" s="51">
        <f t="shared" si="1"/>
        <v>3</v>
      </c>
    </row>
    <row r="35" spans="1:14" ht="12.75">
      <c r="A35" s="67">
        <f t="shared" si="2"/>
        <v>28</v>
      </c>
      <c r="B35" s="41"/>
      <c r="C35" s="41" t="s">
        <v>48</v>
      </c>
      <c r="D35" s="61" t="s">
        <v>14</v>
      </c>
      <c r="E35" s="62">
        <v>1698</v>
      </c>
      <c r="F35" s="43" t="s">
        <v>252</v>
      </c>
      <c r="G35" s="40">
        <v>4</v>
      </c>
      <c r="H35" s="38">
        <v>1</v>
      </c>
      <c r="I35" s="55">
        <v>3</v>
      </c>
      <c r="J35" s="39">
        <v>1</v>
      </c>
      <c r="K35" s="40">
        <v>3</v>
      </c>
      <c r="L35" s="52">
        <v>1</v>
      </c>
      <c r="M35" s="50">
        <f t="shared" si="0"/>
        <v>10</v>
      </c>
      <c r="N35" s="51">
        <f t="shared" si="1"/>
        <v>3</v>
      </c>
    </row>
    <row r="36" spans="1:14" ht="12.75">
      <c r="A36" s="67">
        <f t="shared" si="2"/>
        <v>29</v>
      </c>
      <c r="B36" s="41"/>
      <c r="C36" s="41" t="s">
        <v>52</v>
      </c>
      <c r="D36" s="61" t="s">
        <v>14</v>
      </c>
      <c r="E36" s="62">
        <v>1489</v>
      </c>
      <c r="F36" s="43" t="s">
        <v>53</v>
      </c>
      <c r="G36" s="40">
        <v>4</v>
      </c>
      <c r="H36" s="38">
        <v>1</v>
      </c>
      <c r="I36" s="55">
        <v>3</v>
      </c>
      <c r="J36" s="39">
        <v>1</v>
      </c>
      <c r="K36" s="40">
        <v>2</v>
      </c>
      <c r="L36" s="52">
        <v>1</v>
      </c>
      <c r="M36" s="50">
        <f t="shared" si="0"/>
        <v>9</v>
      </c>
      <c r="N36" s="51">
        <f t="shared" si="1"/>
        <v>3</v>
      </c>
    </row>
    <row r="37" spans="1:14" ht="12.75">
      <c r="A37" s="67">
        <f t="shared" si="2"/>
        <v>30</v>
      </c>
      <c r="B37" s="63" t="s">
        <v>134</v>
      </c>
      <c r="C37" s="53" t="s">
        <v>162</v>
      </c>
      <c r="D37" s="61" t="s">
        <v>14</v>
      </c>
      <c r="E37" s="62">
        <v>1671</v>
      </c>
      <c r="F37" s="43" t="s">
        <v>244</v>
      </c>
      <c r="G37" s="49"/>
      <c r="H37" s="48"/>
      <c r="I37" s="55">
        <v>4</v>
      </c>
      <c r="J37" s="39">
        <v>2</v>
      </c>
      <c r="K37" s="40">
        <v>3.5</v>
      </c>
      <c r="L37" s="52">
        <v>1</v>
      </c>
      <c r="M37" s="50">
        <f t="shared" si="0"/>
        <v>7.5</v>
      </c>
      <c r="N37" s="51">
        <f t="shared" si="1"/>
        <v>3</v>
      </c>
    </row>
    <row r="38" spans="1:14" ht="12.75">
      <c r="A38" s="67">
        <f t="shared" si="2"/>
        <v>31</v>
      </c>
      <c r="B38" s="41"/>
      <c r="C38" s="41" t="s">
        <v>74</v>
      </c>
      <c r="D38" s="61" t="s">
        <v>14</v>
      </c>
      <c r="E38" s="62">
        <v>1438</v>
      </c>
      <c r="F38" s="43" t="s">
        <v>53</v>
      </c>
      <c r="G38" s="40">
        <v>3</v>
      </c>
      <c r="H38" s="38">
        <v>1</v>
      </c>
      <c r="I38" s="55">
        <v>2</v>
      </c>
      <c r="J38" s="39">
        <v>1</v>
      </c>
      <c r="K38" s="40">
        <v>2.5</v>
      </c>
      <c r="L38" s="52">
        <v>1</v>
      </c>
      <c r="M38" s="50">
        <f t="shared" si="0"/>
        <v>7.5</v>
      </c>
      <c r="N38" s="51">
        <f t="shared" si="1"/>
        <v>3</v>
      </c>
    </row>
    <row r="39" spans="1:14" ht="12.75">
      <c r="A39" s="67">
        <f t="shared" si="2"/>
        <v>32</v>
      </c>
      <c r="B39" s="63" t="s">
        <v>134</v>
      </c>
      <c r="C39" s="53" t="s">
        <v>161</v>
      </c>
      <c r="D39" s="63">
        <v>1578</v>
      </c>
      <c r="E39" s="63" t="s">
        <v>14</v>
      </c>
      <c r="F39" s="54" t="s">
        <v>142</v>
      </c>
      <c r="G39" s="49"/>
      <c r="H39" s="48"/>
      <c r="I39" s="55">
        <v>4</v>
      </c>
      <c r="J39" s="39">
        <v>3</v>
      </c>
      <c r="K39" s="49"/>
      <c r="L39" s="48"/>
      <c r="M39" s="50">
        <f t="shared" si="0"/>
        <v>4</v>
      </c>
      <c r="N39" s="51">
        <f t="shared" si="1"/>
        <v>3</v>
      </c>
    </row>
    <row r="40" spans="1:14" ht="12.75">
      <c r="A40" s="67">
        <f t="shared" si="2"/>
        <v>33</v>
      </c>
      <c r="B40" s="41"/>
      <c r="C40" s="41" t="s">
        <v>220</v>
      </c>
      <c r="D40" s="61" t="s">
        <v>14</v>
      </c>
      <c r="E40" s="62">
        <v>1688</v>
      </c>
      <c r="F40" s="43" t="s">
        <v>221</v>
      </c>
      <c r="G40" s="49"/>
      <c r="H40" s="37"/>
      <c r="I40" s="55">
        <v>4</v>
      </c>
      <c r="J40" s="39">
        <v>1</v>
      </c>
      <c r="K40" s="40">
        <v>4.5</v>
      </c>
      <c r="L40" s="52">
        <v>1</v>
      </c>
      <c r="M40" s="50">
        <f aca="true" t="shared" si="3" ref="M40:M71">G40+I40+K40</f>
        <v>8.5</v>
      </c>
      <c r="N40" s="51">
        <f aca="true" t="shared" si="4" ref="N40:N71">H40+J40+L40</f>
        <v>2</v>
      </c>
    </row>
    <row r="41" spans="1:14" ht="12.75">
      <c r="A41" s="67">
        <f t="shared" si="2"/>
        <v>34</v>
      </c>
      <c r="B41" s="41"/>
      <c r="C41" s="41" t="s">
        <v>45</v>
      </c>
      <c r="D41" s="61" t="s">
        <v>14</v>
      </c>
      <c r="E41" s="62">
        <v>1631</v>
      </c>
      <c r="F41" s="43" t="s">
        <v>218</v>
      </c>
      <c r="G41" s="40">
        <v>4.5</v>
      </c>
      <c r="H41" s="38">
        <v>1</v>
      </c>
      <c r="I41" s="37"/>
      <c r="J41" s="37"/>
      <c r="K41" s="40">
        <v>4</v>
      </c>
      <c r="L41" s="52">
        <v>1</v>
      </c>
      <c r="M41" s="50">
        <f t="shared" si="3"/>
        <v>8.5</v>
      </c>
      <c r="N41" s="51">
        <f t="shared" si="4"/>
        <v>2</v>
      </c>
    </row>
    <row r="42" spans="1:14" ht="12.75">
      <c r="A42" s="67">
        <f t="shared" si="2"/>
        <v>35</v>
      </c>
      <c r="B42" s="41"/>
      <c r="C42" s="41" t="s">
        <v>43</v>
      </c>
      <c r="D42" s="61" t="s">
        <v>14</v>
      </c>
      <c r="E42" s="62">
        <v>1994</v>
      </c>
      <c r="F42" s="43" t="s">
        <v>15</v>
      </c>
      <c r="G42" s="40">
        <v>4.5</v>
      </c>
      <c r="H42" s="38">
        <v>1</v>
      </c>
      <c r="I42" s="37"/>
      <c r="J42" s="37"/>
      <c r="K42" s="40">
        <v>4</v>
      </c>
      <c r="L42" s="52">
        <v>1</v>
      </c>
      <c r="M42" s="50">
        <f t="shared" si="3"/>
        <v>8.5</v>
      </c>
      <c r="N42" s="51">
        <f t="shared" si="4"/>
        <v>2</v>
      </c>
    </row>
    <row r="43" spans="1:14" ht="12.75">
      <c r="A43" s="67">
        <f t="shared" si="2"/>
        <v>36</v>
      </c>
      <c r="B43" s="41"/>
      <c r="C43" s="41" t="s">
        <v>226</v>
      </c>
      <c r="D43" s="61" t="s">
        <v>14</v>
      </c>
      <c r="E43" s="62">
        <v>1745</v>
      </c>
      <c r="F43" s="43" t="s">
        <v>36</v>
      </c>
      <c r="G43" s="49"/>
      <c r="H43" s="37"/>
      <c r="I43" s="55">
        <v>3.5</v>
      </c>
      <c r="J43" s="39">
        <v>1</v>
      </c>
      <c r="K43" s="40">
        <v>4.5</v>
      </c>
      <c r="L43" s="52">
        <v>1</v>
      </c>
      <c r="M43" s="50">
        <f t="shared" si="3"/>
        <v>8</v>
      </c>
      <c r="N43" s="51">
        <f t="shared" si="4"/>
        <v>2</v>
      </c>
    </row>
    <row r="44" spans="1:14" ht="12.75">
      <c r="A44" s="67">
        <f t="shared" si="2"/>
        <v>37</v>
      </c>
      <c r="B44" s="41"/>
      <c r="C44" s="41" t="s">
        <v>247</v>
      </c>
      <c r="D44" s="61" t="s">
        <v>14</v>
      </c>
      <c r="E44" s="62">
        <v>1595</v>
      </c>
      <c r="F44" s="43" t="s">
        <v>217</v>
      </c>
      <c r="G44" s="49"/>
      <c r="H44" s="37"/>
      <c r="I44" s="55">
        <v>4</v>
      </c>
      <c r="J44" s="39">
        <v>1</v>
      </c>
      <c r="K44" s="40">
        <v>3.5</v>
      </c>
      <c r="L44" s="52">
        <v>1</v>
      </c>
      <c r="M44" s="50">
        <f t="shared" si="3"/>
        <v>7.5</v>
      </c>
      <c r="N44" s="51">
        <f t="shared" si="4"/>
        <v>2</v>
      </c>
    </row>
    <row r="45" spans="1:14" ht="12.75">
      <c r="A45" s="67">
        <f t="shared" si="2"/>
        <v>38</v>
      </c>
      <c r="B45" s="41"/>
      <c r="C45" s="41" t="s">
        <v>57</v>
      </c>
      <c r="D45" s="61" t="s">
        <v>14</v>
      </c>
      <c r="E45" s="62">
        <v>1583</v>
      </c>
      <c r="F45" s="43" t="s">
        <v>26</v>
      </c>
      <c r="G45" s="40">
        <v>4</v>
      </c>
      <c r="H45" s="38">
        <v>1</v>
      </c>
      <c r="I45" s="55">
        <v>3.5</v>
      </c>
      <c r="J45" s="39">
        <v>1</v>
      </c>
      <c r="K45" s="49"/>
      <c r="L45" s="48"/>
      <c r="M45" s="50">
        <f t="shared" si="3"/>
        <v>7.5</v>
      </c>
      <c r="N45" s="51">
        <f t="shared" si="4"/>
        <v>2</v>
      </c>
    </row>
    <row r="46" spans="1:14" ht="12.75">
      <c r="A46" s="67">
        <f t="shared" si="2"/>
        <v>39</v>
      </c>
      <c r="B46" s="41"/>
      <c r="C46" s="41" t="s">
        <v>237</v>
      </c>
      <c r="D46" s="61" t="s">
        <v>14</v>
      </c>
      <c r="E46" s="62">
        <v>1516</v>
      </c>
      <c r="F46" s="43" t="s">
        <v>17</v>
      </c>
      <c r="G46" s="49"/>
      <c r="H46" s="37"/>
      <c r="I46" s="55">
        <v>3.5</v>
      </c>
      <c r="J46" s="39">
        <v>1</v>
      </c>
      <c r="K46" s="40">
        <v>4</v>
      </c>
      <c r="L46" s="52">
        <v>1</v>
      </c>
      <c r="M46" s="50">
        <f t="shared" si="3"/>
        <v>7.5</v>
      </c>
      <c r="N46" s="51">
        <f t="shared" si="4"/>
        <v>2</v>
      </c>
    </row>
    <row r="47" spans="1:14" ht="12.75">
      <c r="A47" s="67">
        <f t="shared" si="2"/>
        <v>40</v>
      </c>
      <c r="B47" s="41"/>
      <c r="C47" s="41" t="s">
        <v>55</v>
      </c>
      <c r="D47" s="61" t="s">
        <v>14</v>
      </c>
      <c r="E47" s="62">
        <v>1515</v>
      </c>
      <c r="F47" s="43" t="s">
        <v>53</v>
      </c>
      <c r="G47" s="40">
        <v>4</v>
      </c>
      <c r="H47" s="38">
        <v>1</v>
      </c>
      <c r="I47" s="37"/>
      <c r="J47" s="37"/>
      <c r="K47" s="40">
        <v>3</v>
      </c>
      <c r="L47" s="52">
        <v>1</v>
      </c>
      <c r="M47" s="50">
        <f t="shared" si="3"/>
        <v>7</v>
      </c>
      <c r="N47" s="51">
        <f t="shared" si="4"/>
        <v>2</v>
      </c>
    </row>
    <row r="48" spans="1:14" ht="12.75">
      <c r="A48" s="67">
        <f t="shared" si="2"/>
        <v>41</v>
      </c>
      <c r="B48" s="41"/>
      <c r="C48" s="41" t="s">
        <v>248</v>
      </c>
      <c r="D48" s="61" t="s">
        <v>14</v>
      </c>
      <c r="E48" s="62">
        <v>1582</v>
      </c>
      <c r="F48" s="43" t="s">
        <v>217</v>
      </c>
      <c r="G48" s="49"/>
      <c r="H48" s="37"/>
      <c r="I48" s="55">
        <v>3.5</v>
      </c>
      <c r="J48" s="39">
        <v>1</v>
      </c>
      <c r="K48" s="40">
        <v>3.5</v>
      </c>
      <c r="L48" s="52">
        <v>1</v>
      </c>
      <c r="M48" s="50">
        <f t="shared" si="3"/>
        <v>7</v>
      </c>
      <c r="N48" s="51">
        <f t="shared" si="4"/>
        <v>2</v>
      </c>
    </row>
    <row r="49" spans="1:14" ht="12.75">
      <c r="A49" s="67">
        <f t="shared" si="2"/>
        <v>42</v>
      </c>
      <c r="B49" s="41"/>
      <c r="C49" s="41" t="s">
        <v>69</v>
      </c>
      <c r="D49" s="61" t="s">
        <v>14</v>
      </c>
      <c r="E49" s="62">
        <v>1480</v>
      </c>
      <c r="F49" s="43" t="s">
        <v>26</v>
      </c>
      <c r="G49" s="40">
        <v>3.5</v>
      </c>
      <c r="H49" s="38">
        <v>1</v>
      </c>
      <c r="I49" s="37"/>
      <c r="J49" s="37"/>
      <c r="K49" s="40">
        <v>3.5</v>
      </c>
      <c r="L49" s="52">
        <v>1</v>
      </c>
      <c r="M49" s="50">
        <f t="shared" si="3"/>
        <v>7</v>
      </c>
      <c r="N49" s="51">
        <f t="shared" si="4"/>
        <v>2</v>
      </c>
    </row>
    <row r="50" spans="1:14" ht="12.75">
      <c r="A50" s="67">
        <f t="shared" si="2"/>
        <v>43</v>
      </c>
      <c r="B50" s="41"/>
      <c r="C50" s="41" t="s">
        <v>60</v>
      </c>
      <c r="D50" s="61" t="s">
        <v>14</v>
      </c>
      <c r="E50" s="62">
        <v>1500</v>
      </c>
      <c r="F50" s="43" t="s">
        <v>61</v>
      </c>
      <c r="G50" s="40">
        <v>4</v>
      </c>
      <c r="H50" s="38">
        <v>1</v>
      </c>
      <c r="I50" s="55">
        <v>3</v>
      </c>
      <c r="J50" s="39">
        <v>1</v>
      </c>
      <c r="K50" s="49"/>
      <c r="L50" s="48"/>
      <c r="M50" s="50">
        <f t="shared" si="3"/>
        <v>7</v>
      </c>
      <c r="N50" s="51">
        <f t="shared" si="4"/>
        <v>2</v>
      </c>
    </row>
    <row r="51" spans="1:14" ht="12.75">
      <c r="A51" s="67">
        <f t="shared" si="2"/>
        <v>44</v>
      </c>
      <c r="B51" s="41"/>
      <c r="C51" s="41" t="s">
        <v>80</v>
      </c>
      <c r="D51" s="61" t="s">
        <v>14</v>
      </c>
      <c r="E51" s="62">
        <v>1423</v>
      </c>
      <c r="F51" s="43" t="s">
        <v>26</v>
      </c>
      <c r="G51" s="40">
        <v>3</v>
      </c>
      <c r="H51" s="38">
        <v>1</v>
      </c>
      <c r="I51" s="55">
        <v>3</v>
      </c>
      <c r="J51" s="39">
        <v>1</v>
      </c>
      <c r="K51" s="49"/>
      <c r="L51" s="48"/>
      <c r="M51" s="50">
        <f t="shared" si="3"/>
        <v>6</v>
      </c>
      <c r="N51" s="51">
        <f t="shared" si="4"/>
        <v>2</v>
      </c>
    </row>
    <row r="52" spans="1:14" ht="12.75">
      <c r="A52" s="67">
        <f t="shared" si="2"/>
        <v>45</v>
      </c>
      <c r="B52" s="41"/>
      <c r="C52" s="41" t="s">
        <v>261</v>
      </c>
      <c r="D52" s="61" t="s">
        <v>14</v>
      </c>
      <c r="E52" s="62">
        <v>1403</v>
      </c>
      <c r="F52" s="43" t="s">
        <v>252</v>
      </c>
      <c r="G52" s="49"/>
      <c r="H52" s="37"/>
      <c r="I52" s="55">
        <v>3</v>
      </c>
      <c r="J52" s="39">
        <v>1</v>
      </c>
      <c r="K52" s="40">
        <v>3</v>
      </c>
      <c r="L52" s="52">
        <v>1</v>
      </c>
      <c r="M52" s="50">
        <f t="shared" si="3"/>
        <v>6</v>
      </c>
      <c r="N52" s="51">
        <f t="shared" si="4"/>
        <v>2</v>
      </c>
    </row>
    <row r="53" spans="1:14" ht="12.75">
      <c r="A53" s="67">
        <f t="shared" si="2"/>
        <v>46</v>
      </c>
      <c r="B53" s="41"/>
      <c r="C53" s="41" t="s">
        <v>62</v>
      </c>
      <c r="D53" s="61" t="s">
        <v>14</v>
      </c>
      <c r="E53" s="62">
        <v>1476</v>
      </c>
      <c r="F53" s="43" t="s">
        <v>49</v>
      </c>
      <c r="G53" s="40">
        <v>4</v>
      </c>
      <c r="H53" s="38">
        <v>1</v>
      </c>
      <c r="I53" s="55">
        <v>2</v>
      </c>
      <c r="J53" s="39">
        <v>1</v>
      </c>
      <c r="K53" s="49"/>
      <c r="L53" s="48"/>
      <c r="M53" s="50">
        <f t="shared" si="3"/>
        <v>6</v>
      </c>
      <c r="N53" s="51">
        <f t="shared" si="4"/>
        <v>2</v>
      </c>
    </row>
    <row r="54" spans="1:14" ht="12.75">
      <c r="A54" s="67">
        <f t="shared" si="2"/>
        <v>47</v>
      </c>
      <c r="B54" s="41"/>
      <c r="C54" s="41" t="s">
        <v>227</v>
      </c>
      <c r="D54" s="61" t="s">
        <v>14</v>
      </c>
      <c r="E54" s="62">
        <v>1510</v>
      </c>
      <c r="F54" s="43" t="s">
        <v>32</v>
      </c>
      <c r="G54" s="40">
        <v>1</v>
      </c>
      <c r="H54" s="38">
        <v>1</v>
      </c>
      <c r="I54" s="37"/>
      <c r="J54" s="37"/>
      <c r="K54" s="40">
        <v>4.5</v>
      </c>
      <c r="L54" s="52">
        <v>1</v>
      </c>
      <c r="M54" s="50">
        <f t="shared" si="3"/>
        <v>5.5</v>
      </c>
      <c r="N54" s="51">
        <f t="shared" si="4"/>
        <v>2</v>
      </c>
    </row>
    <row r="55" spans="1:14" ht="12.75">
      <c r="A55" s="67">
        <f t="shared" si="2"/>
        <v>48</v>
      </c>
      <c r="B55" s="41"/>
      <c r="C55" s="41" t="s">
        <v>254</v>
      </c>
      <c r="D55" s="61" t="s">
        <v>14</v>
      </c>
      <c r="E55" s="62">
        <v>1495</v>
      </c>
      <c r="F55" s="43" t="s">
        <v>53</v>
      </c>
      <c r="G55" s="49"/>
      <c r="H55" s="37"/>
      <c r="I55" s="55">
        <v>2.5</v>
      </c>
      <c r="J55" s="39">
        <v>1</v>
      </c>
      <c r="K55" s="40">
        <v>3</v>
      </c>
      <c r="L55" s="52">
        <v>1</v>
      </c>
      <c r="M55" s="50">
        <f t="shared" si="3"/>
        <v>5.5</v>
      </c>
      <c r="N55" s="51">
        <f t="shared" si="4"/>
        <v>2</v>
      </c>
    </row>
    <row r="56" spans="1:14" ht="12.75">
      <c r="A56" s="67">
        <f t="shared" si="2"/>
        <v>49</v>
      </c>
      <c r="B56" s="41"/>
      <c r="C56" s="41" t="s">
        <v>38</v>
      </c>
      <c r="D56" s="61" t="s">
        <v>14</v>
      </c>
      <c r="E56" s="62">
        <v>1678</v>
      </c>
      <c r="F56" s="43" t="s">
        <v>20</v>
      </c>
      <c r="G56" s="40">
        <v>5</v>
      </c>
      <c r="H56" s="38">
        <v>2</v>
      </c>
      <c r="I56" s="48"/>
      <c r="J56" s="48"/>
      <c r="K56" s="49"/>
      <c r="L56" s="48"/>
      <c r="M56" s="50">
        <f t="shared" si="3"/>
        <v>5</v>
      </c>
      <c r="N56" s="51">
        <f t="shared" si="4"/>
        <v>2</v>
      </c>
    </row>
    <row r="57" spans="1:14" ht="12.75">
      <c r="A57" s="67">
        <f t="shared" si="2"/>
        <v>50</v>
      </c>
      <c r="B57" s="41"/>
      <c r="C57" s="41" t="s">
        <v>112</v>
      </c>
      <c r="D57" s="61" t="s">
        <v>14</v>
      </c>
      <c r="E57" s="62">
        <v>1568</v>
      </c>
      <c r="F57" s="43" t="s">
        <v>20</v>
      </c>
      <c r="G57" s="40">
        <v>0</v>
      </c>
      <c r="H57" s="38">
        <v>1</v>
      </c>
      <c r="I57" s="37"/>
      <c r="J57" s="37"/>
      <c r="K57" s="40">
        <v>4</v>
      </c>
      <c r="L57" s="52">
        <v>1</v>
      </c>
      <c r="M57" s="50">
        <f t="shared" si="3"/>
        <v>4</v>
      </c>
      <c r="N57" s="51">
        <f t="shared" si="4"/>
        <v>2</v>
      </c>
    </row>
    <row r="58" spans="1:14" ht="12.75">
      <c r="A58" s="67">
        <f t="shared" si="2"/>
        <v>51</v>
      </c>
      <c r="B58" s="63" t="s">
        <v>134</v>
      </c>
      <c r="C58" s="53" t="s">
        <v>199</v>
      </c>
      <c r="D58" s="61" t="s">
        <v>14</v>
      </c>
      <c r="E58" s="62">
        <v>1500</v>
      </c>
      <c r="F58" s="54" t="s">
        <v>150</v>
      </c>
      <c r="G58" s="49"/>
      <c r="H58" s="48"/>
      <c r="I58" s="55">
        <v>1.5</v>
      </c>
      <c r="J58" s="39">
        <v>1</v>
      </c>
      <c r="K58" s="40">
        <v>2</v>
      </c>
      <c r="L58" s="52">
        <v>1</v>
      </c>
      <c r="M58" s="50">
        <f t="shared" si="3"/>
        <v>3.5</v>
      </c>
      <c r="N58" s="51">
        <f t="shared" si="4"/>
        <v>2</v>
      </c>
    </row>
    <row r="59" spans="1:14" ht="12.75">
      <c r="A59" s="67">
        <f t="shared" si="2"/>
        <v>52</v>
      </c>
      <c r="B59" s="41"/>
      <c r="C59" s="41" t="s">
        <v>40</v>
      </c>
      <c r="D59" s="61" t="s">
        <v>14</v>
      </c>
      <c r="E59" s="62">
        <v>1851</v>
      </c>
      <c r="F59" s="43" t="s">
        <v>41</v>
      </c>
      <c r="G59" s="40">
        <v>4.5</v>
      </c>
      <c r="H59" s="38">
        <v>1</v>
      </c>
      <c r="I59" s="48"/>
      <c r="J59" s="48"/>
      <c r="K59" s="49"/>
      <c r="L59" s="48"/>
      <c r="M59" s="50">
        <f t="shared" si="3"/>
        <v>4.5</v>
      </c>
      <c r="N59" s="51">
        <f t="shared" si="4"/>
        <v>1</v>
      </c>
    </row>
    <row r="60" spans="1:14" ht="12.75">
      <c r="A60" s="67">
        <f t="shared" si="2"/>
        <v>53</v>
      </c>
      <c r="B60" s="41"/>
      <c r="C60" s="41" t="s">
        <v>46</v>
      </c>
      <c r="D60" s="61" t="s">
        <v>14</v>
      </c>
      <c r="E60" s="62">
        <v>1776</v>
      </c>
      <c r="F60" s="43" t="s">
        <v>20</v>
      </c>
      <c r="G60" s="40">
        <v>4.5</v>
      </c>
      <c r="H60" s="38">
        <v>1</v>
      </c>
      <c r="I60" s="48"/>
      <c r="J60" s="48"/>
      <c r="K60" s="49"/>
      <c r="L60" s="48"/>
      <c r="M60" s="50">
        <f t="shared" si="3"/>
        <v>4.5</v>
      </c>
      <c r="N60" s="51">
        <f t="shared" si="4"/>
        <v>1</v>
      </c>
    </row>
    <row r="61" spans="1:14" ht="12.75">
      <c r="A61" s="67">
        <f t="shared" si="2"/>
        <v>54</v>
      </c>
      <c r="B61" s="41"/>
      <c r="C61" s="41" t="s">
        <v>225</v>
      </c>
      <c r="D61" s="61" t="s">
        <v>14</v>
      </c>
      <c r="E61" s="62">
        <v>1780</v>
      </c>
      <c r="F61" s="43" t="s">
        <v>86</v>
      </c>
      <c r="G61" s="49"/>
      <c r="H61" s="37"/>
      <c r="I61" s="37"/>
      <c r="J61" s="37"/>
      <c r="K61" s="40">
        <v>4.5</v>
      </c>
      <c r="L61" s="52">
        <v>1</v>
      </c>
      <c r="M61" s="50">
        <f t="shared" si="3"/>
        <v>4.5</v>
      </c>
      <c r="N61" s="51">
        <f t="shared" si="4"/>
        <v>1</v>
      </c>
    </row>
    <row r="62" spans="1:14" ht="12.75">
      <c r="A62" s="67">
        <f t="shared" si="2"/>
        <v>55</v>
      </c>
      <c r="B62" s="41"/>
      <c r="C62" s="41" t="s">
        <v>223</v>
      </c>
      <c r="D62" s="61" t="s">
        <v>14</v>
      </c>
      <c r="E62" s="62">
        <v>1806</v>
      </c>
      <c r="F62" s="43" t="s">
        <v>224</v>
      </c>
      <c r="G62" s="49"/>
      <c r="H62" s="37"/>
      <c r="I62" s="37"/>
      <c r="J62" s="37"/>
      <c r="K62" s="40">
        <v>4.5</v>
      </c>
      <c r="L62" s="52">
        <v>1</v>
      </c>
      <c r="M62" s="50">
        <f t="shared" si="3"/>
        <v>4.5</v>
      </c>
      <c r="N62" s="51">
        <f t="shared" si="4"/>
        <v>1</v>
      </c>
    </row>
    <row r="63" spans="1:14" ht="12.75">
      <c r="A63" s="67">
        <f t="shared" si="2"/>
        <v>56</v>
      </c>
      <c r="B63" s="41"/>
      <c r="C63" s="41" t="s">
        <v>222</v>
      </c>
      <c r="D63" s="61" t="s">
        <v>14</v>
      </c>
      <c r="E63" s="62">
        <v>1835</v>
      </c>
      <c r="F63" s="43" t="s">
        <v>26</v>
      </c>
      <c r="G63" s="49"/>
      <c r="H63" s="37"/>
      <c r="I63" s="37"/>
      <c r="J63" s="37"/>
      <c r="K63" s="40">
        <v>4.5</v>
      </c>
      <c r="L63" s="52">
        <v>1</v>
      </c>
      <c r="M63" s="50">
        <f t="shared" si="3"/>
        <v>4.5</v>
      </c>
      <c r="N63" s="51">
        <f t="shared" si="4"/>
        <v>1</v>
      </c>
    </row>
    <row r="64" spans="1:14" ht="12.75">
      <c r="A64" s="67">
        <f t="shared" si="2"/>
        <v>57</v>
      </c>
      <c r="B64" s="41"/>
      <c r="C64" s="41" t="s">
        <v>42</v>
      </c>
      <c r="D64" s="61" t="s">
        <v>14</v>
      </c>
      <c r="E64" s="62">
        <v>1804</v>
      </c>
      <c r="F64" s="43" t="s">
        <v>20</v>
      </c>
      <c r="G64" s="40">
        <v>4.5</v>
      </c>
      <c r="H64" s="38">
        <v>1</v>
      </c>
      <c r="I64" s="48"/>
      <c r="J64" s="48"/>
      <c r="K64" s="49"/>
      <c r="L64" s="48"/>
      <c r="M64" s="50">
        <f t="shared" si="3"/>
        <v>4.5</v>
      </c>
      <c r="N64" s="51">
        <f t="shared" si="4"/>
        <v>1</v>
      </c>
    </row>
    <row r="65" spans="1:14" ht="12.75">
      <c r="A65" s="67">
        <f t="shared" si="2"/>
        <v>58</v>
      </c>
      <c r="B65" s="41"/>
      <c r="C65" s="41" t="s">
        <v>238</v>
      </c>
      <c r="D65" s="61" t="s">
        <v>14</v>
      </c>
      <c r="E65" s="62">
        <v>1474</v>
      </c>
      <c r="F65" s="43" t="s">
        <v>32</v>
      </c>
      <c r="G65" s="49"/>
      <c r="H65" s="37"/>
      <c r="I65" s="37"/>
      <c r="J65" s="37"/>
      <c r="K65" s="40">
        <v>4</v>
      </c>
      <c r="L65" s="52">
        <v>1</v>
      </c>
      <c r="M65" s="50">
        <f t="shared" si="3"/>
        <v>4</v>
      </c>
      <c r="N65" s="51">
        <f t="shared" si="4"/>
        <v>1</v>
      </c>
    </row>
    <row r="66" spans="1:14" ht="12.75">
      <c r="A66" s="67">
        <f t="shared" si="2"/>
        <v>59</v>
      </c>
      <c r="B66" s="41"/>
      <c r="C66" s="41" t="s">
        <v>47</v>
      </c>
      <c r="D66" s="61" t="s">
        <v>14</v>
      </c>
      <c r="E66" s="62">
        <v>1727</v>
      </c>
      <c r="F66" s="43" t="s">
        <v>17</v>
      </c>
      <c r="G66" s="40">
        <v>4</v>
      </c>
      <c r="H66" s="38">
        <v>1</v>
      </c>
      <c r="I66" s="48"/>
      <c r="J66" s="48"/>
      <c r="K66" s="49"/>
      <c r="L66" s="48"/>
      <c r="M66" s="50">
        <f t="shared" si="3"/>
        <v>4</v>
      </c>
      <c r="N66" s="51">
        <f t="shared" si="4"/>
        <v>1</v>
      </c>
    </row>
    <row r="67" spans="1:14" ht="12.75">
      <c r="A67" s="67">
        <f t="shared" si="2"/>
        <v>60</v>
      </c>
      <c r="B67" s="42"/>
      <c r="C67" s="42" t="s">
        <v>56</v>
      </c>
      <c r="D67" s="65" t="s">
        <v>14</v>
      </c>
      <c r="E67" s="66">
        <v>1332</v>
      </c>
      <c r="F67" s="44" t="s">
        <v>20</v>
      </c>
      <c r="G67" s="40">
        <v>4</v>
      </c>
      <c r="H67" s="38">
        <v>1</v>
      </c>
      <c r="I67" s="48"/>
      <c r="J67" s="48"/>
      <c r="K67" s="49"/>
      <c r="L67" s="48"/>
      <c r="M67" s="50">
        <f t="shared" si="3"/>
        <v>4</v>
      </c>
      <c r="N67" s="51">
        <f t="shared" si="4"/>
        <v>1</v>
      </c>
    </row>
    <row r="68" spans="1:14" ht="12.75">
      <c r="A68" s="67">
        <f t="shared" si="2"/>
        <v>61</v>
      </c>
      <c r="B68" s="42"/>
      <c r="C68" s="42" t="s">
        <v>236</v>
      </c>
      <c r="D68" s="65" t="s">
        <v>14</v>
      </c>
      <c r="E68" s="66">
        <v>1948</v>
      </c>
      <c r="F68" s="44" t="s">
        <v>30</v>
      </c>
      <c r="G68" s="49"/>
      <c r="H68" s="37"/>
      <c r="I68" s="37"/>
      <c r="J68" s="37"/>
      <c r="K68" s="40">
        <v>4</v>
      </c>
      <c r="L68" s="52">
        <v>1</v>
      </c>
      <c r="M68" s="50">
        <f t="shared" si="3"/>
        <v>4</v>
      </c>
      <c r="N68" s="51">
        <f t="shared" si="4"/>
        <v>1</v>
      </c>
    </row>
    <row r="69" spans="1:14" ht="12.75">
      <c r="A69" s="67">
        <f t="shared" si="2"/>
        <v>62</v>
      </c>
      <c r="B69" s="42"/>
      <c r="C69" s="42" t="s">
        <v>231</v>
      </c>
      <c r="D69" s="65" t="s">
        <v>14</v>
      </c>
      <c r="E69" s="66">
        <v>1896</v>
      </c>
      <c r="F69" s="44" t="s">
        <v>53</v>
      </c>
      <c r="G69" s="49"/>
      <c r="H69" s="37"/>
      <c r="I69" s="37"/>
      <c r="J69" s="37"/>
      <c r="K69" s="40">
        <v>4</v>
      </c>
      <c r="L69" s="52">
        <v>1</v>
      </c>
      <c r="M69" s="50">
        <f t="shared" si="3"/>
        <v>4</v>
      </c>
      <c r="N69" s="51">
        <f t="shared" si="4"/>
        <v>1</v>
      </c>
    </row>
    <row r="70" spans="1:14" ht="12.75">
      <c r="A70" s="67">
        <f t="shared" si="2"/>
        <v>63</v>
      </c>
      <c r="B70" s="42"/>
      <c r="C70" s="42" t="s">
        <v>234</v>
      </c>
      <c r="D70" s="65" t="s">
        <v>14</v>
      </c>
      <c r="E70" s="66">
        <v>1643</v>
      </c>
      <c r="F70" s="44" t="s">
        <v>78</v>
      </c>
      <c r="G70" s="49"/>
      <c r="H70" s="37"/>
      <c r="I70" s="37"/>
      <c r="J70" s="37"/>
      <c r="K70" s="40">
        <v>4</v>
      </c>
      <c r="L70" s="52">
        <v>1</v>
      </c>
      <c r="M70" s="50">
        <f t="shared" si="3"/>
        <v>4</v>
      </c>
      <c r="N70" s="51">
        <f t="shared" si="4"/>
        <v>1</v>
      </c>
    </row>
    <row r="71" spans="1:14" ht="12.75">
      <c r="A71" s="67">
        <f t="shared" si="2"/>
        <v>64</v>
      </c>
      <c r="B71" s="42"/>
      <c r="C71" s="42" t="s">
        <v>50</v>
      </c>
      <c r="D71" s="65" t="s">
        <v>14</v>
      </c>
      <c r="E71" s="66">
        <v>1789</v>
      </c>
      <c r="F71" s="44" t="s">
        <v>20</v>
      </c>
      <c r="G71" s="40">
        <v>4</v>
      </c>
      <c r="H71" s="38">
        <v>1</v>
      </c>
      <c r="I71" s="48"/>
      <c r="J71" s="48"/>
      <c r="K71" s="49"/>
      <c r="L71" s="48"/>
      <c r="M71" s="50">
        <f t="shared" si="3"/>
        <v>4</v>
      </c>
      <c r="N71" s="51">
        <f t="shared" si="4"/>
        <v>1</v>
      </c>
    </row>
    <row r="72" spans="1:14" ht="12.75">
      <c r="A72" s="67">
        <f t="shared" si="2"/>
        <v>65</v>
      </c>
      <c r="B72" s="42"/>
      <c r="C72" s="42" t="s">
        <v>229</v>
      </c>
      <c r="D72" s="65" t="s">
        <v>14</v>
      </c>
      <c r="E72" s="66">
        <v>1575</v>
      </c>
      <c r="F72" s="44" t="s">
        <v>230</v>
      </c>
      <c r="G72" s="49"/>
      <c r="H72" s="37"/>
      <c r="I72" s="37"/>
      <c r="J72" s="37"/>
      <c r="K72" s="40">
        <v>4</v>
      </c>
      <c r="L72" s="52">
        <v>1</v>
      </c>
      <c r="M72" s="50">
        <f aca="true" t="shared" si="5" ref="M72:M103">G72+I72+K72</f>
        <v>4</v>
      </c>
      <c r="N72" s="51">
        <f aca="true" t="shared" si="6" ref="N72:N103">H72+J72+L72</f>
        <v>1</v>
      </c>
    </row>
    <row r="73" spans="1:14" ht="12.75">
      <c r="A73" s="67">
        <f t="shared" si="2"/>
        <v>66</v>
      </c>
      <c r="B73" s="42"/>
      <c r="C73" s="42" t="s">
        <v>58</v>
      </c>
      <c r="D73" s="65" t="s">
        <v>14</v>
      </c>
      <c r="E73" s="66">
        <v>1494</v>
      </c>
      <c r="F73" s="44" t="s">
        <v>59</v>
      </c>
      <c r="G73" s="40">
        <v>4</v>
      </c>
      <c r="H73" s="38">
        <v>1</v>
      </c>
      <c r="I73" s="48"/>
      <c r="J73" s="48"/>
      <c r="K73" s="49"/>
      <c r="L73" s="48"/>
      <c r="M73" s="50">
        <f t="shared" si="5"/>
        <v>4</v>
      </c>
      <c r="N73" s="51">
        <f t="shared" si="6"/>
        <v>1</v>
      </c>
    </row>
    <row r="74" spans="1:14" ht="12.75">
      <c r="A74" s="67">
        <f aca="true" t="shared" si="7" ref="A74:A137">A73+1</f>
        <v>67</v>
      </c>
      <c r="B74" s="42"/>
      <c r="C74" s="42" t="s">
        <v>235</v>
      </c>
      <c r="D74" s="65" t="s">
        <v>14</v>
      </c>
      <c r="E74" s="66">
        <v>1708</v>
      </c>
      <c r="F74" s="44" t="s">
        <v>230</v>
      </c>
      <c r="G74" s="49"/>
      <c r="H74" s="37"/>
      <c r="I74" s="37"/>
      <c r="J74" s="37"/>
      <c r="K74" s="40">
        <v>4</v>
      </c>
      <c r="L74" s="52">
        <v>1</v>
      </c>
      <c r="M74" s="50">
        <f t="shared" si="5"/>
        <v>4</v>
      </c>
      <c r="N74" s="51">
        <f t="shared" si="6"/>
        <v>1</v>
      </c>
    </row>
    <row r="75" spans="1:14" ht="12.75">
      <c r="A75" s="67">
        <f t="shared" si="7"/>
        <v>68</v>
      </c>
      <c r="B75" s="42"/>
      <c r="C75" s="42" t="s">
        <v>51</v>
      </c>
      <c r="D75" s="65" t="s">
        <v>14</v>
      </c>
      <c r="E75" s="66">
        <v>1859</v>
      </c>
      <c r="F75" s="44" t="s">
        <v>20</v>
      </c>
      <c r="G75" s="40">
        <v>4</v>
      </c>
      <c r="H75" s="38">
        <v>1</v>
      </c>
      <c r="I75" s="48"/>
      <c r="J75" s="48"/>
      <c r="K75" s="49"/>
      <c r="L75" s="48"/>
      <c r="M75" s="50">
        <f t="shared" si="5"/>
        <v>4</v>
      </c>
      <c r="N75" s="51">
        <f t="shared" si="6"/>
        <v>1</v>
      </c>
    </row>
    <row r="76" spans="1:14" ht="12.75">
      <c r="A76" s="67">
        <f t="shared" si="7"/>
        <v>69</v>
      </c>
      <c r="B76" s="42"/>
      <c r="C76" s="42" t="s">
        <v>233</v>
      </c>
      <c r="D76" s="65" t="s">
        <v>14</v>
      </c>
      <c r="E76" s="66">
        <v>1512</v>
      </c>
      <c r="F76" s="44" t="s">
        <v>230</v>
      </c>
      <c r="G76" s="49"/>
      <c r="H76" s="37"/>
      <c r="I76" s="37"/>
      <c r="J76" s="37"/>
      <c r="K76" s="40">
        <v>4</v>
      </c>
      <c r="L76" s="52">
        <v>1</v>
      </c>
      <c r="M76" s="50">
        <f t="shared" si="5"/>
        <v>4</v>
      </c>
      <c r="N76" s="51">
        <f t="shared" si="6"/>
        <v>1</v>
      </c>
    </row>
    <row r="77" spans="1:14" ht="12.75">
      <c r="A77" s="67">
        <f t="shared" si="7"/>
        <v>70</v>
      </c>
      <c r="B77" s="64" t="s">
        <v>134</v>
      </c>
      <c r="C77" s="56" t="s">
        <v>166</v>
      </c>
      <c r="D77" s="64">
        <v>1576</v>
      </c>
      <c r="E77" s="64" t="s">
        <v>14</v>
      </c>
      <c r="F77" s="57" t="s">
        <v>148</v>
      </c>
      <c r="G77" s="49"/>
      <c r="H77" s="48"/>
      <c r="I77" s="55">
        <v>4</v>
      </c>
      <c r="J77" s="39">
        <v>1</v>
      </c>
      <c r="K77" s="49"/>
      <c r="L77" s="48"/>
      <c r="M77" s="50">
        <f t="shared" si="5"/>
        <v>4</v>
      </c>
      <c r="N77" s="51">
        <f t="shared" si="6"/>
        <v>1</v>
      </c>
    </row>
    <row r="78" spans="1:14" ht="12.75">
      <c r="A78" s="67">
        <f t="shared" si="7"/>
        <v>71</v>
      </c>
      <c r="B78" s="42"/>
      <c r="C78" s="42" t="s">
        <v>64</v>
      </c>
      <c r="D78" s="65" t="s">
        <v>14</v>
      </c>
      <c r="E78" s="66">
        <v>1500</v>
      </c>
      <c r="F78" s="44" t="s">
        <v>59</v>
      </c>
      <c r="G78" s="40">
        <v>4</v>
      </c>
      <c r="H78" s="38">
        <v>1</v>
      </c>
      <c r="I78" s="48"/>
      <c r="J78" s="48"/>
      <c r="K78" s="49"/>
      <c r="L78" s="48"/>
      <c r="M78" s="50">
        <f t="shared" si="5"/>
        <v>4</v>
      </c>
      <c r="N78" s="51">
        <f t="shared" si="6"/>
        <v>1</v>
      </c>
    </row>
    <row r="79" spans="1:14" ht="12.75">
      <c r="A79" s="67">
        <f t="shared" si="7"/>
        <v>72</v>
      </c>
      <c r="B79" s="42"/>
      <c r="C79" s="42" t="s">
        <v>239</v>
      </c>
      <c r="D79" s="65" t="s">
        <v>14</v>
      </c>
      <c r="E79" s="66">
        <v>1159</v>
      </c>
      <c r="F79" s="44" t="s">
        <v>240</v>
      </c>
      <c r="G79" s="49"/>
      <c r="H79" s="37"/>
      <c r="I79" s="37"/>
      <c r="J79" s="37"/>
      <c r="K79" s="40">
        <v>4</v>
      </c>
      <c r="L79" s="52">
        <v>1</v>
      </c>
      <c r="M79" s="50">
        <f t="shared" si="5"/>
        <v>4</v>
      </c>
      <c r="N79" s="51">
        <f t="shared" si="6"/>
        <v>1</v>
      </c>
    </row>
    <row r="80" spans="1:14" ht="12.75">
      <c r="A80" s="67">
        <f t="shared" si="7"/>
        <v>73</v>
      </c>
      <c r="B80" s="42"/>
      <c r="C80" s="42" t="s">
        <v>250</v>
      </c>
      <c r="D80" s="65" t="s">
        <v>14</v>
      </c>
      <c r="E80" s="66">
        <v>1175</v>
      </c>
      <c r="F80" s="44" t="s">
        <v>251</v>
      </c>
      <c r="G80" s="49"/>
      <c r="H80" s="37"/>
      <c r="I80" s="37"/>
      <c r="J80" s="37"/>
      <c r="K80" s="40">
        <v>3.5</v>
      </c>
      <c r="L80" s="52">
        <v>1</v>
      </c>
      <c r="M80" s="50">
        <f t="shared" si="5"/>
        <v>3.5</v>
      </c>
      <c r="N80" s="51">
        <f t="shared" si="6"/>
        <v>1</v>
      </c>
    </row>
    <row r="81" spans="1:14" ht="12.75">
      <c r="A81" s="67">
        <f t="shared" si="7"/>
        <v>74</v>
      </c>
      <c r="B81" s="42"/>
      <c r="C81" s="42" t="s">
        <v>242</v>
      </c>
      <c r="D81" s="65" t="s">
        <v>14</v>
      </c>
      <c r="E81" s="66">
        <v>1736</v>
      </c>
      <c r="F81" s="44" t="s">
        <v>230</v>
      </c>
      <c r="G81" s="49"/>
      <c r="H81" s="37"/>
      <c r="I81" s="37"/>
      <c r="J81" s="37"/>
      <c r="K81" s="40">
        <v>3.5</v>
      </c>
      <c r="L81" s="52">
        <v>1</v>
      </c>
      <c r="M81" s="50">
        <f t="shared" si="5"/>
        <v>3.5</v>
      </c>
      <c r="N81" s="51">
        <f t="shared" si="6"/>
        <v>1</v>
      </c>
    </row>
    <row r="82" spans="1:14" ht="12.75">
      <c r="A82" s="67">
        <f t="shared" si="7"/>
        <v>75</v>
      </c>
      <c r="B82" s="42"/>
      <c r="C82" s="42" t="s">
        <v>249</v>
      </c>
      <c r="D82" s="65" t="s">
        <v>14</v>
      </c>
      <c r="E82" s="66">
        <v>1100</v>
      </c>
      <c r="F82" s="44" t="s">
        <v>20</v>
      </c>
      <c r="G82" s="49"/>
      <c r="H82" s="37"/>
      <c r="I82" s="37"/>
      <c r="J82" s="37"/>
      <c r="K82" s="40">
        <v>3.5</v>
      </c>
      <c r="L82" s="52">
        <v>1</v>
      </c>
      <c r="M82" s="50">
        <f t="shared" si="5"/>
        <v>3.5</v>
      </c>
      <c r="N82" s="51">
        <f t="shared" si="6"/>
        <v>1</v>
      </c>
    </row>
    <row r="83" spans="1:14" ht="12.75">
      <c r="A83" s="67">
        <f t="shared" si="7"/>
        <v>76</v>
      </c>
      <c r="B83" s="64" t="s">
        <v>134</v>
      </c>
      <c r="C83" s="56" t="s">
        <v>174</v>
      </c>
      <c r="D83" s="64">
        <v>1764</v>
      </c>
      <c r="E83" s="64" t="s">
        <v>14</v>
      </c>
      <c r="F83" s="57" t="s">
        <v>175</v>
      </c>
      <c r="G83" s="49"/>
      <c r="H83" s="48"/>
      <c r="I83" s="55">
        <v>3.5</v>
      </c>
      <c r="J83" s="39">
        <v>1</v>
      </c>
      <c r="K83" s="49"/>
      <c r="L83" s="48"/>
      <c r="M83" s="50">
        <f t="shared" si="5"/>
        <v>3.5</v>
      </c>
      <c r="N83" s="51">
        <f t="shared" si="6"/>
        <v>1</v>
      </c>
    </row>
    <row r="84" spans="1:14" ht="12.75">
      <c r="A84" s="67">
        <f t="shared" si="7"/>
        <v>77</v>
      </c>
      <c r="B84" s="42"/>
      <c r="C84" s="42" t="s">
        <v>65</v>
      </c>
      <c r="D84" s="65" t="s">
        <v>14</v>
      </c>
      <c r="E84" s="66">
        <v>1289</v>
      </c>
      <c r="F84" s="44" t="s">
        <v>59</v>
      </c>
      <c r="G84" s="40">
        <v>3.5</v>
      </c>
      <c r="H84" s="38">
        <v>1</v>
      </c>
      <c r="I84" s="48"/>
      <c r="J84" s="48"/>
      <c r="K84" s="49"/>
      <c r="L84" s="48"/>
      <c r="M84" s="50">
        <f t="shared" si="5"/>
        <v>3.5</v>
      </c>
      <c r="N84" s="51">
        <f t="shared" si="6"/>
        <v>1</v>
      </c>
    </row>
    <row r="85" spans="1:14" ht="12.75">
      <c r="A85" s="67">
        <f t="shared" si="7"/>
        <v>78</v>
      </c>
      <c r="B85" s="64" t="s">
        <v>134</v>
      </c>
      <c r="C85" s="56" t="s">
        <v>178</v>
      </c>
      <c r="D85" s="64">
        <v>1757</v>
      </c>
      <c r="E85" s="64" t="s">
        <v>14</v>
      </c>
      <c r="F85" s="57" t="s">
        <v>159</v>
      </c>
      <c r="G85" s="49"/>
      <c r="H85" s="48"/>
      <c r="I85" s="55">
        <v>3.5</v>
      </c>
      <c r="J85" s="39">
        <v>1</v>
      </c>
      <c r="K85" s="49"/>
      <c r="L85" s="48"/>
      <c r="M85" s="50">
        <f t="shared" si="5"/>
        <v>3.5</v>
      </c>
      <c r="N85" s="51">
        <f t="shared" si="6"/>
        <v>1</v>
      </c>
    </row>
    <row r="86" spans="1:14" ht="12.75">
      <c r="A86" s="67">
        <f t="shared" si="7"/>
        <v>79</v>
      </c>
      <c r="B86" s="42"/>
      <c r="C86" s="42" t="s">
        <v>246</v>
      </c>
      <c r="D86" s="65" t="s">
        <v>14</v>
      </c>
      <c r="E86" s="66">
        <v>1553</v>
      </c>
      <c r="F86" s="44" t="s">
        <v>36</v>
      </c>
      <c r="G86" s="49"/>
      <c r="H86" s="37"/>
      <c r="I86" s="37"/>
      <c r="J86" s="37"/>
      <c r="K86" s="40">
        <v>3.5</v>
      </c>
      <c r="L86" s="52">
        <v>1</v>
      </c>
      <c r="M86" s="50">
        <f t="shared" si="5"/>
        <v>3.5</v>
      </c>
      <c r="N86" s="51">
        <f t="shared" si="6"/>
        <v>1</v>
      </c>
    </row>
    <row r="87" spans="1:14" ht="12.75">
      <c r="A87" s="67">
        <f t="shared" si="7"/>
        <v>80</v>
      </c>
      <c r="B87" s="42"/>
      <c r="C87" s="42" t="s">
        <v>241</v>
      </c>
      <c r="D87" s="65" t="s">
        <v>14</v>
      </c>
      <c r="E87" s="66">
        <v>1621</v>
      </c>
      <c r="F87" s="44" t="s">
        <v>49</v>
      </c>
      <c r="G87" s="49"/>
      <c r="H87" s="37"/>
      <c r="I87" s="37"/>
      <c r="J87" s="37"/>
      <c r="K87" s="40">
        <v>3.5</v>
      </c>
      <c r="L87" s="52">
        <v>1</v>
      </c>
      <c r="M87" s="50">
        <f t="shared" si="5"/>
        <v>3.5</v>
      </c>
      <c r="N87" s="51">
        <f t="shared" si="6"/>
        <v>1</v>
      </c>
    </row>
    <row r="88" spans="1:14" ht="12.75">
      <c r="A88" s="67">
        <f t="shared" si="7"/>
        <v>81</v>
      </c>
      <c r="B88" s="42"/>
      <c r="C88" s="42" t="s">
        <v>71</v>
      </c>
      <c r="D88" s="65" t="s">
        <v>14</v>
      </c>
      <c r="E88" s="66">
        <v>1500</v>
      </c>
      <c r="F88" s="44" t="s">
        <v>59</v>
      </c>
      <c r="G88" s="40">
        <v>3.5</v>
      </c>
      <c r="H88" s="38">
        <v>1</v>
      </c>
      <c r="I88" s="48"/>
      <c r="J88" s="48"/>
      <c r="K88" s="49"/>
      <c r="L88" s="48"/>
      <c r="M88" s="50">
        <f t="shared" si="5"/>
        <v>3.5</v>
      </c>
      <c r="N88" s="51">
        <f t="shared" si="6"/>
        <v>1</v>
      </c>
    </row>
    <row r="89" spans="1:14" ht="12.75">
      <c r="A89" s="67">
        <f t="shared" si="7"/>
        <v>82</v>
      </c>
      <c r="B89" s="42"/>
      <c r="C89" s="42" t="s">
        <v>72</v>
      </c>
      <c r="D89" s="65" t="s">
        <v>14</v>
      </c>
      <c r="E89" s="66">
        <v>1100</v>
      </c>
      <c r="F89" s="44" t="s">
        <v>73</v>
      </c>
      <c r="G89" s="40">
        <v>3.5</v>
      </c>
      <c r="H89" s="38">
        <v>1</v>
      </c>
      <c r="I89" s="48"/>
      <c r="J89" s="48"/>
      <c r="K89" s="49"/>
      <c r="L89" s="48"/>
      <c r="M89" s="50">
        <f t="shared" si="5"/>
        <v>3.5</v>
      </c>
      <c r="N89" s="51">
        <f t="shared" si="6"/>
        <v>1</v>
      </c>
    </row>
    <row r="90" spans="1:14" ht="12.75">
      <c r="A90" s="67">
        <f t="shared" si="7"/>
        <v>83</v>
      </c>
      <c r="B90" s="42"/>
      <c r="C90" s="42" t="s">
        <v>67</v>
      </c>
      <c r="D90" s="65" t="s">
        <v>14</v>
      </c>
      <c r="E90" s="66">
        <v>1552</v>
      </c>
      <c r="F90" s="44" t="s">
        <v>68</v>
      </c>
      <c r="G90" s="40">
        <v>3.5</v>
      </c>
      <c r="H90" s="38">
        <v>1</v>
      </c>
      <c r="I90" s="48"/>
      <c r="J90" s="48"/>
      <c r="K90" s="49"/>
      <c r="L90" s="48"/>
      <c r="M90" s="50">
        <f t="shared" si="5"/>
        <v>3.5</v>
      </c>
      <c r="N90" s="51">
        <f t="shared" si="6"/>
        <v>1</v>
      </c>
    </row>
    <row r="91" spans="1:14" ht="12.75">
      <c r="A91" s="67">
        <f t="shared" si="7"/>
        <v>84</v>
      </c>
      <c r="B91" s="42"/>
      <c r="C91" s="42" t="s">
        <v>70</v>
      </c>
      <c r="D91" s="65" t="s">
        <v>14</v>
      </c>
      <c r="E91" s="66">
        <v>1188</v>
      </c>
      <c r="F91" s="44" t="s">
        <v>59</v>
      </c>
      <c r="G91" s="40">
        <v>3.5</v>
      </c>
      <c r="H91" s="38">
        <v>1</v>
      </c>
      <c r="I91" s="48"/>
      <c r="J91" s="48"/>
      <c r="K91" s="49"/>
      <c r="L91" s="48"/>
      <c r="M91" s="50">
        <f t="shared" si="5"/>
        <v>3.5</v>
      </c>
      <c r="N91" s="51">
        <f t="shared" si="6"/>
        <v>1</v>
      </c>
    </row>
    <row r="92" spans="1:14" ht="12.75">
      <c r="A92" s="67">
        <f t="shared" si="7"/>
        <v>85</v>
      </c>
      <c r="B92" s="42"/>
      <c r="C92" s="42" t="s">
        <v>245</v>
      </c>
      <c r="D92" s="65" t="s">
        <v>14</v>
      </c>
      <c r="E92" s="66">
        <v>1508</v>
      </c>
      <c r="F92" s="44" t="s">
        <v>53</v>
      </c>
      <c r="G92" s="49"/>
      <c r="H92" s="37"/>
      <c r="I92" s="37"/>
      <c r="J92" s="37"/>
      <c r="K92" s="40">
        <v>3.5</v>
      </c>
      <c r="L92" s="52">
        <v>1</v>
      </c>
      <c r="M92" s="50">
        <f t="shared" si="5"/>
        <v>3.5</v>
      </c>
      <c r="N92" s="51">
        <f t="shared" si="6"/>
        <v>1</v>
      </c>
    </row>
    <row r="93" spans="1:14" ht="12.75">
      <c r="A93" s="67">
        <f t="shared" si="7"/>
        <v>86</v>
      </c>
      <c r="B93" s="42"/>
      <c r="C93" s="42" t="s">
        <v>253</v>
      </c>
      <c r="D93" s="65" t="s">
        <v>14</v>
      </c>
      <c r="E93" s="66">
        <v>1603</v>
      </c>
      <c r="F93" s="44" t="s">
        <v>59</v>
      </c>
      <c r="G93" s="49"/>
      <c r="H93" s="37"/>
      <c r="I93" s="37"/>
      <c r="J93" s="37"/>
      <c r="K93" s="40">
        <v>3</v>
      </c>
      <c r="L93" s="52">
        <v>1</v>
      </c>
      <c r="M93" s="50">
        <f t="shared" si="5"/>
        <v>3</v>
      </c>
      <c r="N93" s="51">
        <f t="shared" si="6"/>
        <v>1</v>
      </c>
    </row>
    <row r="94" spans="1:14" ht="12.75">
      <c r="A94" s="67">
        <f t="shared" si="7"/>
        <v>87</v>
      </c>
      <c r="B94" s="42"/>
      <c r="C94" s="42" t="s">
        <v>256</v>
      </c>
      <c r="D94" s="65" t="s">
        <v>14</v>
      </c>
      <c r="E94" s="66">
        <v>1576</v>
      </c>
      <c r="F94" s="44" t="s">
        <v>218</v>
      </c>
      <c r="G94" s="49"/>
      <c r="H94" s="37"/>
      <c r="I94" s="37"/>
      <c r="J94" s="37"/>
      <c r="K94" s="40">
        <v>3</v>
      </c>
      <c r="L94" s="52">
        <v>1</v>
      </c>
      <c r="M94" s="50">
        <f t="shared" si="5"/>
        <v>3</v>
      </c>
      <c r="N94" s="51">
        <f t="shared" si="6"/>
        <v>1</v>
      </c>
    </row>
    <row r="95" spans="1:14" ht="12.75">
      <c r="A95" s="67">
        <f t="shared" si="7"/>
        <v>88</v>
      </c>
      <c r="B95" s="42"/>
      <c r="C95" s="42" t="s">
        <v>87</v>
      </c>
      <c r="D95" s="65" t="s">
        <v>14</v>
      </c>
      <c r="E95" s="66">
        <v>1173</v>
      </c>
      <c r="F95" s="44" t="s">
        <v>59</v>
      </c>
      <c r="G95" s="40">
        <v>3</v>
      </c>
      <c r="H95" s="38">
        <v>1</v>
      </c>
      <c r="I95" s="48"/>
      <c r="J95" s="48"/>
      <c r="K95" s="49"/>
      <c r="L95" s="48"/>
      <c r="M95" s="50">
        <f t="shared" si="5"/>
        <v>3</v>
      </c>
      <c r="N95" s="51">
        <f t="shared" si="6"/>
        <v>1</v>
      </c>
    </row>
    <row r="96" spans="1:14" ht="12.75">
      <c r="A96" s="67">
        <f t="shared" si="7"/>
        <v>89</v>
      </c>
      <c r="B96" s="42"/>
      <c r="C96" s="42" t="s">
        <v>259</v>
      </c>
      <c r="D96" s="65" t="s">
        <v>14</v>
      </c>
      <c r="E96" s="66">
        <v>1176</v>
      </c>
      <c r="F96" s="44" t="s">
        <v>240</v>
      </c>
      <c r="G96" s="49"/>
      <c r="H96" s="37"/>
      <c r="I96" s="37"/>
      <c r="J96" s="37"/>
      <c r="K96" s="40">
        <v>3</v>
      </c>
      <c r="L96" s="52">
        <v>1</v>
      </c>
      <c r="M96" s="50">
        <f t="shared" si="5"/>
        <v>3</v>
      </c>
      <c r="N96" s="51">
        <f t="shared" si="6"/>
        <v>1</v>
      </c>
    </row>
    <row r="97" spans="1:14" ht="12.75">
      <c r="A97" s="67">
        <f t="shared" si="7"/>
        <v>90</v>
      </c>
      <c r="B97" s="42"/>
      <c r="C97" s="42" t="s">
        <v>89</v>
      </c>
      <c r="D97" s="65" t="s">
        <v>14</v>
      </c>
      <c r="E97" s="66">
        <v>1094</v>
      </c>
      <c r="F97" s="44" t="s">
        <v>20</v>
      </c>
      <c r="G97" s="40">
        <v>3</v>
      </c>
      <c r="H97" s="38">
        <v>1</v>
      </c>
      <c r="I97" s="48"/>
      <c r="J97" s="48"/>
      <c r="K97" s="49"/>
      <c r="L97" s="48"/>
      <c r="M97" s="50">
        <f t="shared" si="5"/>
        <v>3</v>
      </c>
      <c r="N97" s="51">
        <f t="shared" si="6"/>
        <v>1</v>
      </c>
    </row>
    <row r="98" spans="1:14" ht="12.75">
      <c r="A98" s="67">
        <f t="shared" si="7"/>
        <v>91</v>
      </c>
      <c r="B98" s="42"/>
      <c r="C98" s="42" t="s">
        <v>257</v>
      </c>
      <c r="D98" s="65" t="s">
        <v>14</v>
      </c>
      <c r="E98" s="66">
        <v>1500</v>
      </c>
      <c r="F98" s="44" t="s">
        <v>258</v>
      </c>
      <c r="G98" s="49"/>
      <c r="H98" s="37"/>
      <c r="I98" s="37"/>
      <c r="J98" s="37"/>
      <c r="K98" s="40">
        <v>3</v>
      </c>
      <c r="L98" s="52">
        <v>1</v>
      </c>
      <c r="M98" s="50">
        <f t="shared" si="5"/>
        <v>3</v>
      </c>
      <c r="N98" s="51">
        <f t="shared" si="6"/>
        <v>1</v>
      </c>
    </row>
    <row r="99" spans="1:14" ht="12.75">
      <c r="A99" s="67">
        <f t="shared" si="7"/>
        <v>92</v>
      </c>
      <c r="B99" s="41"/>
      <c r="C99" s="41" t="s">
        <v>260</v>
      </c>
      <c r="D99" s="61" t="s">
        <v>14</v>
      </c>
      <c r="E99" s="62">
        <v>1052</v>
      </c>
      <c r="F99" s="43" t="s">
        <v>240</v>
      </c>
      <c r="G99" s="49"/>
      <c r="H99" s="37"/>
      <c r="I99" s="37"/>
      <c r="J99" s="37"/>
      <c r="K99" s="40">
        <v>3</v>
      </c>
      <c r="L99" s="52">
        <v>1</v>
      </c>
      <c r="M99" s="50">
        <f t="shared" si="5"/>
        <v>3</v>
      </c>
      <c r="N99" s="51">
        <f t="shared" si="6"/>
        <v>1</v>
      </c>
    </row>
    <row r="100" spans="1:14" ht="12.75">
      <c r="A100" s="67">
        <f t="shared" si="7"/>
        <v>93</v>
      </c>
      <c r="B100" s="41"/>
      <c r="C100" s="41" t="s">
        <v>85</v>
      </c>
      <c r="D100" s="61" t="s">
        <v>14</v>
      </c>
      <c r="E100" s="62">
        <v>1124</v>
      </c>
      <c r="F100" s="43" t="s">
        <v>86</v>
      </c>
      <c r="G100" s="40">
        <v>3</v>
      </c>
      <c r="H100" s="38">
        <v>1</v>
      </c>
      <c r="I100" s="48"/>
      <c r="J100" s="48"/>
      <c r="K100" s="49"/>
      <c r="L100" s="48"/>
      <c r="M100" s="50">
        <f t="shared" si="5"/>
        <v>3</v>
      </c>
      <c r="N100" s="51">
        <f t="shared" si="6"/>
        <v>1</v>
      </c>
    </row>
    <row r="101" spans="1:14" ht="12.75">
      <c r="A101" s="67">
        <f t="shared" si="7"/>
        <v>94</v>
      </c>
      <c r="B101" s="41"/>
      <c r="C101" s="41" t="s">
        <v>82</v>
      </c>
      <c r="D101" s="61" t="s">
        <v>14</v>
      </c>
      <c r="E101" s="62">
        <v>0</v>
      </c>
      <c r="F101" s="43" t="s">
        <v>73</v>
      </c>
      <c r="G101" s="40">
        <v>3</v>
      </c>
      <c r="H101" s="38">
        <v>1</v>
      </c>
      <c r="I101" s="48"/>
      <c r="J101" s="48"/>
      <c r="K101" s="49"/>
      <c r="L101" s="48"/>
      <c r="M101" s="50">
        <f t="shared" si="5"/>
        <v>3</v>
      </c>
      <c r="N101" s="51">
        <f t="shared" si="6"/>
        <v>1</v>
      </c>
    </row>
    <row r="102" spans="1:14" ht="12.75">
      <c r="A102" s="67">
        <f t="shared" si="7"/>
        <v>95</v>
      </c>
      <c r="B102" s="41"/>
      <c r="C102" s="41" t="s">
        <v>75</v>
      </c>
      <c r="D102" s="61" t="s">
        <v>14</v>
      </c>
      <c r="E102" s="62">
        <v>1200</v>
      </c>
      <c r="F102" s="43" t="s">
        <v>73</v>
      </c>
      <c r="G102" s="40">
        <v>3</v>
      </c>
      <c r="H102" s="38">
        <v>1</v>
      </c>
      <c r="I102" s="48"/>
      <c r="J102" s="48"/>
      <c r="K102" s="49"/>
      <c r="L102" s="48"/>
      <c r="M102" s="50">
        <f t="shared" si="5"/>
        <v>3</v>
      </c>
      <c r="N102" s="51">
        <f t="shared" si="6"/>
        <v>1</v>
      </c>
    </row>
    <row r="103" spans="1:14" ht="12.75">
      <c r="A103" s="67">
        <f t="shared" si="7"/>
        <v>96</v>
      </c>
      <c r="B103" s="41"/>
      <c r="C103" s="41" t="s">
        <v>83</v>
      </c>
      <c r="D103" s="61" t="s">
        <v>14</v>
      </c>
      <c r="E103" s="62">
        <v>1050</v>
      </c>
      <c r="F103" s="43" t="s">
        <v>73</v>
      </c>
      <c r="G103" s="40">
        <v>3</v>
      </c>
      <c r="H103" s="38">
        <v>1</v>
      </c>
      <c r="I103" s="48"/>
      <c r="J103" s="48"/>
      <c r="K103" s="49"/>
      <c r="L103" s="48"/>
      <c r="M103" s="50">
        <f t="shared" si="5"/>
        <v>3</v>
      </c>
      <c r="N103" s="51">
        <f t="shared" si="6"/>
        <v>1</v>
      </c>
    </row>
    <row r="104" spans="1:14" ht="12.75">
      <c r="A104" s="67">
        <f t="shared" si="7"/>
        <v>97</v>
      </c>
      <c r="B104" s="41"/>
      <c r="C104" s="41" t="s">
        <v>263</v>
      </c>
      <c r="D104" s="61" t="s">
        <v>14</v>
      </c>
      <c r="E104" s="62">
        <v>1425</v>
      </c>
      <c r="F104" s="43" t="s">
        <v>218</v>
      </c>
      <c r="G104" s="49"/>
      <c r="H104" s="37"/>
      <c r="I104" s="37"/>
      <c r="J104" s="37"/>
      <c r="K104" s="40">
        <v>3</v>
      </c>
      <c r="L104" s="52">
        <v>1</v>
      </c>
      <c r="M104" s="50">
        <f aca="true" t="shared" si="8" ref="M104:M135">G104+I104+K104</f>
        <v>3</v>
      </c>
      <c r="N104" s="51">
        <f aca="true" t="shared" si="9" ref="N104:N135">H104+J104+L104</f>
        <v>1</v>
      </c>
    </row>
    <row r="105" spans="1:14" ht="12.75">
      <c r="A105" s="67">
        <f t="shared" si="7"/>
        <v>98</v>
      </c>
      <c r="B105" s="41"/>
      <c r="C105" s="41" t="s">
        <v>81</v>
      </c>
      <c r="D105" s="61" t="s">
        <v>14</v>
      </c>
      <c r="E105" s="62">
        <v>1050</v>
      </c>
      <c r="F105" s="43" t="s">
        <v>73</v>
      </c>
      <c r="G105" s="40">
        <v>3</v>
      </c>
      <c r="H105" s="38">
        <v>1</v>
      </c>
      <c r="I105" s="48"/>
      <c r="J105" s="48"/>
      <c r="K105" s="49"/>
      <c r="L105" s="48"/>
      <c r="M105" s="50">
        <f t="shared" si="8"/>
        <v>3</v>
      </c>
      <c r="N105" s="51">
        <f t="shared" si="9"/>
        <v>1</v>
      </c>
    </row>
    <row r="106" spans="1:14" ht="12.75">
      <c r="A106" s="67">
        <f t="shared" si="7"/>
        <v>99</v>
      </c>
      <c r="B106" s="41"/>
      <c r="C106" s="41" t="s">
        <v>255</v>
      </c>
      <c r="D106" s="61" t="s">
        <v>14</v>
      </c>
      <c r="E106" s="62">
        <v>1564</v>
      </c>
      <c r="F106" s="43" t="s">
        <v>17</v>
      </c>
      <c r="G106" s="49"/>
      <c r="H106" s="37"/>
      <c r="I106" s="37"/>
      <c r="J106" s="37"/>
      <c r="K106" s="40">
        <v>3</v>
      </c>
      <c r="L106" s="52">
        <v>1</v>
      </c>
      <c r="M106" s="50">
        <f t="shared" si="8"/>
        <v>3</v>
      </c>
      <c r="N106" s="51">
        <f t="shared" si="9"/>
        <v>1</v>
      </c>
    </row>
    <row r="107" spans="1:14" ht="12.75">
      <c r="A107" s="67">
        <f t="shared" si="7"/>
        <v>100</v>
      </c>
      <c r="B107" s="41"/>
      <c r="C107" s="41" t="s">
        <v>76</v>
      </c>
      <c r="D107" s="61" t="s">
        <v>14</v>
      </c>
      <c r="E107" s="62">
        <v>1312</v>
      </c>
      <c r="F107" s="43" t="s">
        <v>73</v>
      </c>
      <c r="G107" s="40">
        <v>3</v>
      </c>
      <c r="H107" s="38">
        <v>1</v>
      </c>
      <c r="I107" s="48"/>
      <c r="J107" s="48"/>
      <c r="K107" s="49"/>
      <c r="L107" s="48"/>
      <c r="M107" s="50">
        <f t="shared" si="8"/>
        <v>3</v>
      </c>
      <c r="N107" s="51">
        <f t="shared" si="9"/>
        <v>1</v>
      </c>
    </row>
    <row r="108" spans="1:14" ht="12.75">
      <c r="A108" s="67">
        <f t="shared" si="7"/>
        <v>101</v>
      </c>
      <c r="B108" s="41"/>
      <c r="C108" s="41" t="s">
        <v>79</v>
      </c>
      <c r="D108" s="61" t="s">
        <v>14</v>
      </c>
      <c r="E108" s="62">
        <v>1200</v>
      </c>
      <c r="F108" s="43" t="s">
        <v>73</v>
      </c>
      <c r="G108" s="40">
        <v>3</v>
      </c>
      <c r="H108" s="38">
        <v>1</v>
      </c>
      <c r="I108" s="48"/>
      <c r="J108" s="48"/>
      <c r="K108" s="49"/>
      <c r="L108" s="48"/>
      <c r="M108" s="50">
        <f t="shared" si="8"/>
        <v>3</v>
      </c>
      <c r="N108" s="51">
        <f t="shared" si="9"/>
        <v>1</v>
      </c>
    </row>
    <row r="109" spans="1:14" ht="12.75">
      <c r="A109" s="67">
        <f t="shared" si="7"/>
        <v>102</v>
      </c>
      <c r="B109" s="41"/>
      <c r="C109" s="41" t="s">
        <v>77</v>
      </c>
      <c r="D109" s="61" t="s">
        <v>14</v>
      </c>
      <c r="E109" s="62">
        <v>1443</v>
      </c>
      <c r="F109" s="43" t="s">
        <v>78</v>
      </c>
      <c r="G109" s="40">
        <v>3</v>
      </c>
      <c r="H109" s="38">
        <v>1</v>
      </c>
      <c r="I109" s="48"/>
      <c r="J109" s="48"/>
      <c r="K109" s="49"/>
      <c r="L109" s="48"/>
      <c r="M109" s="50">
        <f t="shared" si="8"/>
        <v>3</v>
      </c>
      <c r="N109" s="51">
        <f t="shared" si="9"/>
        <v>1</v>
      </c>
    </row>
    <row r="110" spans="1:14" ht="12.75">
      <c r="A110" s="67">
        <f t="shared" si="7"/>
        <v>103</v>
      </c>
      <c r="B110" s="41"/>
      <c r="C110" s="41" t="s">
        <v>262</v>
      </c>
      <c r="D110" s="61" t="s">
        <v>14</v>
      </c>
      <c r="E110" s="62">
        <v>1182</v>
      </c>
      <c r="F110" s="43" t="s">
        <v>240</v>
      </c>
      <c r="G110" s="49"/>
      <c r="H110" s="37"/>
      <c r="I110" s="37"/>
      <c r="J110" s="37"/>
      <c r="K110" s="40">
        <v>3</v>
      </c>
      <c r="L110" s="52">
        <v>1</v>
      </c>
      <c r="M110" s="50">
        <f t="shared" si="8"/>
        <v>3</v>
      </c>
      <c r="N110" s="51">
        <f t="shared" si="9"/>
        <v>1</v>
      </c>
    </row>
    <row r="111" spans="1:14" ht="12.75">
      <c r="A111" s="67">
        <f t="shared" si="7"/>
        <v>104</v>
      </c>
      <c r="B111" s="41"/>
      <c r="C111" s="41" t="s">
        <v>88</v>
      </c>
      <c r="D111" s="61" t="s">
        <v>14</v>
      </c>
      <c r="E111" s="62">
        <v>1100</v>
      </c>
      <c r="F111" s="43" t="s">
        <v>73</v>
      </c>
      <c r="G111" s="40">
        <v>3</v>
      </c>
      <c r="H111" s="38">
        <v>1</v>
      </c>
      <c r="I111" s="48"/>
      <c r="J111" s="48"/>
      <c r="K111" s="49"/>
      <c r="L111" s="48"/>
      <c r="M111" s="50">
        <f t="shared" si="8"/>
        <v>3</v>
      </c>
      <c r="N111" s="51">
        <f t="shared" si="9"/>
        <v>1</v>
      </c>
    </row>
    <row r="112" spans="1:14" ht="12.75">
      <c r="A112" s="67">
        <f t="shared" si="7"/>
        <v>105</v>
      </c>
      <c r="B112" s="41"/>
      <c r="C112" s="41" t="s">
        <v>264</v>
      </c>
      <c r="D112" s="61" t="s">
        <v>14</v>
      </c>
      <c r="E112" s="62">
        <v>1495</v>
      </c>
      <c r="F112" s="43" t="s">
        <v>218</v>
      </c>
      <c r="G112" s="49"/>
      <c r="H112" s="37"/>
      <c r="I112" s="37"/>
      <c r="J112" s="37"/>
      <c r="K112" s="40">
        <v>3</v>
      </c>
      <c r="L112" s="52">
        <v>1</v>
      </c>
      <c r="M112" s="50">
        <f t="shared" si="8"/>
        <v>3</v>
      </c>
      <c r="N112" s="51">
        <f t="shared" si="9"/>
        <v>1</v>
      </c>
    </row>
    <row r="113" spans="1:14" ht="12.75">
      <c r="A113" s="67">
        <f t="shared" si="7"/>
        <v>106</v>
      </c>
      <c r="B113" s="41"/>
      <c r="C113" s="41" t="s">
        <v>84</v>
      </c>
      <c r="D113" s="61" t="s">
        <v>14</v>
      </c>
      <c r="E113" s="62">
        <v>1073</v>
      </c>
      <c r="F113" s="43" t="s">
        <v>59</v>
      </c>
      <c r="G113" s="40">
        <v>3</v>
      </c>
      <c r="H113" s="38">
        <v>1</v>
      </c>
      <c r="I113" s="48"/>
      <c r="J113" s="48"/>
      <c r="K113" s="49"/>
      <c r="L113" s="48"/>
      <c r="M113" s="50">
        <f t="shared" si="8"/>
        <v>3</v>
      </c>
      <c r="N113" s="51">
        <f t="shared" si="9"/>
        <v>1</v>
      </c>
    </row>
    <row r="114" spans="1:14" ht="12.75">
      <c r="A114" s="67">
        <f t="shared" si="7"/>
        <v>107</v>
      </c>
      <c r="B114" s="41"/>
      <c r="C114" s="41" t="s">
        <v>92</v>
      </c>
      <c r="D114" s="61" t="s">
        <v>14</v>
      </c>
      <c r="E114" s="62">
        <v>1856</v>
      </c>
      <c r="F114" s="43" t="s">
        <v>32</v>
      </c>
      <c r="G114" s="40">
        <v>2.5</v>
      </c>
      <c r="H114" s="38">
        <v>1</v>
      </c>
      <c r="I114" s="48"/>
      <c r="J114" s="48"/>
      <c r="K114" s="49"/>
      <c r="L114" s="48"/>
      <c r="M114" s="50">
        <f t="shared" si="8"/>
        <v>2.5</v>
      </c>
      <c r="N114" s="51">
        <f t="shared" si="9"/>
        <v>1</v>
      </c>
    </row>
    <row r="115" spans="1:14" ht="12.75">
      <c r="A115" s="67">
        <f t="shared" si="7"/>
        <v>108</v>
      </c>
      <c r="B115" s="41"/>
      <c r="C115" s="41" t="s">
        <v>90</v>
      </c>
      <c r="D115" s="61" t="s">
        <v>14</v>
      </c>
      <c r="E115" s="62">
        <v>1134</v>
      </c>
      <c r="F115" s="43" t="s">
        <v>20</v>
      </c>
      <c r="G115" s="40">
        <v>2.5</v>
      </c>
      <c r="H115" s="38">
        <v>1</v>
      </c>
      <c r="I115" s="48"/>
      <c r="J115" s="48"/>
      <c r="K115" s="49"/>
      <c r="L115" s="48"/>
      <c r="M115" s="50">
        <f t="shared" si="8"/>
        <v>2.5</v>
      </c>
      <c r="N115" s="51">
        <f t="shared" si="9"/>
        <v>1</v>
      </c>
    </row>
    <row r="116" spans="1:14" ht="12.75">
      <c r="A116" s="67">
        <f t="shared" si="7"/>
        <v>109</v>
      </c>
      <c r="B116" s="41"/>
      <c r="C116" s="41" t="s">
        <v>267</v>
      </c>
      <c r="D116" s="61" t="s">
        <v>14</v>
      </c>
      <c r="E116" s="62">
        <v>1362</v>
      </c>
      <c r="F116" s="43" t="s">
        <v>53</v>
      </c>
      <c r="G116" s="49"/>
      <c r="H116" s="37"/>
      <c r="I116" s="37"/>
      <c r="J116" s="37"/>
      <c r="K116" s="40">
        <v>2.5</v>
      </c>
      <c r="L116" s="52">
        <v>1</v>
      </c>
      <c r="M116" s="50">
        <f t="shared" si="8"/>
        <v>2.5</v>
      </c>
      <c r="N116" s="51">
        <f t="shared" si="9"/>
        <v>1</v>
      </c>
    </row>
    <row r="117" spans="1:14" ht="12.75">
      <c r="A117" s="67">
        <f t="shared" si="7"/>
        <v>110</v>
      </c>
      <c r="B117" s="41"/>
      <c r="C117" s="41" t="s">
        <v>268</v>
      </c>
      <c r="D117" s="61" t="s">
        <v>14</v>
      </c>
      <c r="E117" s="62">
        <v>1071</v>
      </c>
      <c r="F117" s="43" t="s">
        <v>240</v>
      </c>
      <c r="G117" s="49"/>
      <c r="H117" s="37"/>
      <c r="I117" s="37"/>
      <c r="J117" s="37"/>
      <c r="K117" s="40">
        <v>2.5</v>
      </c>
      <c r="L117" s="52">
        <v>1</v>
      </c>
      <c r="M117" s="50">
        <f t="shared" si="8"/>
        <v>2.5</v>
      </c>
      <c r="N117" s="51">
        <f t="shared" si="9"/>
        <v>1</v>
      </c>
    </row>
    <row r="118" spans="1:14" ht="12.75">
      <c r="A118" s="67">
        <f t="shared" si="7"/>
        <v>111</v>
      </c>
      <c r="B118" s="41"/>
      <c r="C118" s="41" t="s">
        <v>93</v>
      </c>
      <c r="D118" s="61" t="s">
        <v>14</v>
      </c>
      <c r="E118" s="62">
        <v>0</v>
      </c>
      <c r="F118" s="43" t="s">
        <v>73</v>
      </c>
      <c r="G118" s="40">
        <v>2.5</v>
      </c>
      <c r="H118" s="38">
        <v>1</v>
      </c>
      <c r="I118" s="48"/>
      <c r="J118" s="48"/>
      <c r="K118" s="49"/>
      <c r="L118" s="48"/>
      <c r="M118" s="50">
        <f t="shared" si="8"/>
        <v>2.5</v>
      </c>
      <c r="N118" s="51">
        <f t="shared" si="9"/>
        <v>1</v>
      </c>
    </row>
    <row r="119" spans="1:14" ht="12.75">
      <c r="A119" s="67">
        <f t="shared" si="7"/>
        <v>112</v>
      </c>
      <c r="B119" s="63" t="s">
        <v>134</v>
      </c>
      <c r="C119" s="53" t="s">
        <v>190</v>
      </c>
      <c r="D119" s="63">
        <v>1333</v>
      </c>
      <c r="E119" s="63" t="s">
        <v>14</v>
      </c>
      <c r="F119" s="54" t="s">
        <v>182</v>
      </c>
      <c r="G119" s="49"/>
      <c r="H119" s="48"/>
      <c r="I119" s="55">
        <v>2.5</v>
      </c>
      <c r="J119" s="39">
        <v>1</v>
      </c>
      <c r="K119" s="49"/>
      <c r="L119" s="48"/>
      <c r="M119" s="50">
        <f t="shared" si="8"/>
        <v>2.5</v>
      </c>
      <c r="N119" s="51">
        <f t="shared" si="9"/>
        <v>1</v>
      </c>
    </row>
    <row r="120" spans="1:14" ht="12.75">
      <c r="A120" s="67">
        <f t="shared" si="7"/>
        <v>113</v>
      </c>
      <c r="B120" s="41"/>
      <c r="C120" s="41" t="s">
        <v>265</v>
      </c>
      <c r="D120" s="61" t="s">
        <v>14</v>
      </c>
      <c r="E120" s="62">
        <v>1299</v>
      </c>
      <c r="F120" s="43" t="s">
        <v>240</v>
      </c>
      <c r="G120" s="49"/>
      <c r="H120" s="37"/>
      <c r="I120" s="37"/>
      <c r="J120" s="37"/>
      <c r="K120" s="40">
        <v>2.5</v>
      </c>
      <c r="L120" s="52">
        <v>1</v>
      </c>
      <c r="M120" s="50">
        <f t="shared" si="8"/>
        <v>2.5</v>
      </c>
      <c r="N120" s="51">
        <f t="shared" si="9"/>
        <v>1</v>
      </c>
    </row>
    <row r="121" spans="1:14" ht="12.75">
      <c r="A121" s="67">
        <f t="shared" si="7"/>
        <v>114</v>
      </c>
      <c r="B121" s="41"/>
      <c r="C121" s="41" t="s">
        <v>266</v>
      </c>
      <c r="D121" s="61" t="s">
        <v>14</v>
      </c>
      <c r="E121" s="62">
        <v>1071</v>
      </c>
      <c r="F121" s="43" t="s">
        <v>240</v>
      </c>
      <c r="G121" s="49"/>
      <c r="H121" s="37"/>
      <c r="I121" s="37"/>
      <c r="J121" s="37"/>
      <c r="K121" s="40">
        <v>2.5</v>
      </c>
      <c r="L121" s="52">
        <v>1</v>
      </c>
      <c r="M121" s="50">
        <f t="shared" si="8"/>
        <v>2.5</v>
      </c>
      <c r="N121" s="51">
        <f t="shared" si="9"/>
        <v>1</v>
      </c>
    </row>
    <row r="122" spans="1:14" ht="12.75">
      <c r="A122" s="67">
        <f t="shared" si="7"/>
        <v>115</v>
      </c>
      <c r="B122" s="41"/>
      <c r="C122" s="41" t="s">
        <v>91</v>
      </c>
      <c r="D122" s="61" t="s">
        <v>14</v>
      </c>
      <c r="E122" s="62">
        <v>1100</v>
      </c>
      <c r="F122" s="43" t="s">
        <v>86</v>
      </c>
      <c r="G122" s="40">
        <v>2.5</v>
      </c>
      <c r="H122" s="38">
        <v>1</v>
      </c>
      <c r="I122" s="48"/>
      <c r="J122" s="48"/>
      <c r="K122" s="49"/>
      <c r="L122" s="48"/>
      <c r="M122" s="50">
        <f t="shared" si="8"/>
        <v>2.5</v>
      </c>
      <c r="N122" s="51">
        <f t="shared" si="9"/>
        <v>1</v>
      </c>
    </row>
    <row r="123" spans="1:14" ht="12.75">
      <c r="A123" s="67">
        <f t="shared" si="7"/>
        <v>116</v>
      </c>
      <c r="B123" s="63" t="s">
        <v>134</v>
      </c>
      <c r="C123" s="53" t="s">
        <v>191</v>
      </c>
      <c r="D123" s="63">
        <v>1500</v>
      </c>
      <c r="E123" s="63" t="s">
        <v>14</v>
      </c>
      <c r="F123" s="54" t="s">
        <v>192</v>
      </c>
      <c r="G123" s="49"/>
      <c r="H123" s="48"/>
      <c r="I123" s="55">
        <v>2.5</v>
      </c>
      <c r="J123" s="39">
        <v>1</v>
      </c>
      <c r="K123" s="49"/>
      <c r="L123" s="48"/>
      <c r="M123" s="50">
        <f t="shared" si="8"/>
        <v>2.5</v>
      </c>
      <c r="N123" s="51">
        <f t="shared" si="9"/>
        <v>1</v>
      </c>
    </row>
    <row r="124" spans="1:14" ht="12.75">
      <c r="A124" s="67">
        <f t="shared" si="7"/>
        <v>117</v>
      </c>
      <c r="B124" s="63" t="s">
        <v>134</v>
      </c>
      <c r="C124" s="53" t="s">
        <v>195</v>
      </c>
      <c r="D124" s="61" t="s">
        <v>14</v>
      </c>
      <c r="E124" s="62">
        <v>1500</v>
      </c>
      <c r="F124" s="54" t="s">
        <v>192</v>
      </c>
      <c r="G124" s="49"/>
      <c r="H124" s="48"/>
      <c r="I124" s="55">
        <v>2</v>
      </c>
      <c r="J124" s="39">
        <v>1</v>
      </c>
      <c r="K124" s="49"/>
      <c r="L124" s="48"/>
      <c r="M124" s="50">
        <f t="shared" si="8"/>
        <v>2</v>
      </c>
      <c r="N124" s="51">
        <f t="shared" si="9"/>
        <v>1</v>
      </c>
    </row>
    <row r="125" spans="1:14" ht="12.75">
      <c r="A125" s="67">
        <f t="shared" si="7"/>
        <v>118</v>
      </c>
      <c r="B125" s="41"/>
      <c r="C125" s="41" t="s">
        <v>105</v>
      </c>
      <c r="D125" s="61" t="s">
        <v>14</v>
      </c>
      <c r="E125" s="62">
        <v>1100</v>
      </c>
      <c r="F125" s="43" t="s">
        <v>20</v>
      </c>
      <c r="G125" s="40">
        <v>2</v>
      </c>
      <c r="H125" s="38">
        <v>1</v>
      </c>
      <c r="I125" s="48"/>
      <c r="J125" s="48"/>
      <c r="K125" s="49"/>
      <c r="L125" s="48"/>
      <c r="M125" s="50">
        <f t="shared" si="8"/>
        <v>2</v>
      </c>
      <c r="N125" s="51">
        <f t="shared" si="9"/>
        <v>1</v>
      </c>
    </row>
    <row r="126" spans="1:14" ht="12.75">
      <c r="A126" s="67">
        <f t="shared" si="7"/>
        <v>119</v>
      </c>
      <c r="B126" s="41"/>
      <c r="C126" s="41" t="s">
        <v>98</v>
      </c>
      <c r="D126" s="61" t="s">
        <v>14</v>
      </c>
      <c r="E126" s="62">
        <v>1100</v>
      </c>
      <c r="F126" s="43" t="s">
        <v>20</v>
      </c>
      <c r="G126" s="40">
        <v>2</v>
      </c>
      <c r="H126" s="38">
        <v>1</v>
      </c>
      <c r="I126" s="48"/>
      <c r="J126" s="48"/>
      <c r="K126" s="49"/>
      <c r="L126" s="48"/>
      <c r="M126" s="50">
        <f t="shared" si="8"/>
        <v>2</v>
      </c>
      <c r="N126" s="51">
        <f t="shared" si="9"/>
        <v>1</v>
      </c>
    </row>
    <row r="127" spans="1:14" ht="12.75">
      <c r="A127" s="67">
        <f t="shared" si="7"/>
        <v>120</v>
      </c>
      <c r="B127" s="63" t="s">
        <v>134</v>
      </c>
      <c r="C127" s="53" t="s">
        <v>196</v>
      </c>
      <c r="D127" s="61" t="s">
        <v>14</v>
      </c>
      <c r="E127" s="62">
        <v>1500</v>
      </c>
      <c r="F127" s="54" t="s">
        <v>192</v>
      </c>
      <c r="G127" s="49"/>
      <c r="H127" s="48"/>
      <c r="I127" s="55">
        <v>2</v>
      </c>
      <c r="J127" s="39">
        <v>1</v>
      </c>
      <c r="K127" s="49"/>
      <c r="L127" s="48"/>
      <c r="M127" s="50">
        <f t="shared" si="8"/>
        <v>2</v>
      </c>
      <c r="N127" s="51">
        <f t="shared" si="9"/>
        <v>1</v>
      </c>
    </row>
    <row r="128" spans="1:14" ht="12.75">
      <c r="A128" s="67">
        <f t="shared" si="7"/>
        <v>121</v>
      </c>
      <c r="B128" s="41"/>
      <c r="C128" s="41" t="s">
        <v>94</v>
      </c>
      <c r="D128" s="61" t="s">
        <v>14</v>
      </c>
      <c r="E128" s="62">
        <v>1500</v>
      </c>
      <c r="F128" s="43" t="s">
        <v>20</v>
      </c>
      <c r="G128" s="40">
        <v>2</v>
      </c>
      <c r="H128" s="38">
        <v>1</v>
      </c>
      <c r="I128" s="48"/>
      <c r="J128" s="48"/>
      <c r="K128" s="49"/>
      <c r="L128" s="48"/>
      <c r="M128" s="50">
        <f t="shared" si="8"/>
        <v>2</v>
      </c>
      <c r="N128" s="51">
        <f t="shared" si="9"/>
        <v>1</v>
      </c>
    </row>
    <row r="129" spans="1:14" ht="12.75">
      <c r="A129" s="67">
        <f t="shared" si="7"/>
        <v>122</v>
      </c>
      <c r="B129" s="63" t="s">
        <v>134</v>
      </c>
      <c r="C129" s="53" t="s">
        <v>197</v>
      </c>
      <c r="D129" s="63" t="s">
        <v>14</v>
      </c>
      <c r="E129" s="63">
        <v>1150</v>
      </c>
      <c r="F129" s="54" t="s">
        <v>198</v>
      </c>
      <c r="G129" s="49"/>
      <c r="H129" s="48"/>
      <c r="I129" s="55">
        <v>2</v>
      </c>
      <c r="J129" s="39">
        <v>1</v>
      </c>
      <c r="K129" s="49"/>
      <c r="L129" s="48"/>
      <c r="M129" s="50">
        <f t="shared" si="8"/>
        <v>2</v>
      </c>
      <c r="N129" s="51">
        <f t="shared" si="9"/>
        <v>1</v>
      </c>
    </row>
    <row r="130" spans="1:14" ht="12.75">
      <c r="A130" s="67">
        <f t="shared" si="7"/>
        <v>123</v>
      </c>
      <c r="B130" s="41"/>
      <c r="C130" s="41" t="s">
        <v>276</v>
      </c>
      <c r="D130" s="61" t="s">
        <v>14</v>
      </c>
      <c r="E130" s="62">
        <v>1150</v>
      </c>
      <c r="F130" s="43" t="s">
        <v>277</v>
      </c>
      <c r="G130" s="49"/>
      <c r="H130" s="37"/>
      <c r="I130" s="37"/>
      <c r="J130" s="37"/>
      <c r="K130" s="40">
        <v>2</v>
      </c>
      <c r="L130" s="52">
        <v>1</v>
      </c>
      <c r="M130" s="50">
        <f t="shared" si="8"/>
        <v>2</v>
      </c>
      <c r="N130" s="51">
        <f t="shared" si="9"/>
        <v>1</v>
      </c>
    </row>
    <row r="131" spans="1:14" ht="12.75">
      <c r="A131" s="67">
        <f t="shared" si="7"/>
        <v>124</v>
      </c>
      <c r="B131" s="41"/>
      <c r="C131" s="41" t="s">
        <v>272</v>
      </c>
      <c r="D131" s="61" t="s">
        <v>14</v>
      </c>
      <c r="E131" s="62">
        <v>1063</v>
      </c>
      <c r="F131" s="43" t="s">
        <v>240</v>
      </c>
      <c r="G131" s="49"/>
      <c r="H131" s="37"/>
      <c r="I131" s="37"/>
      <c r="J131" s="37"/>
      <c r="K131" s="40">
        <v>2</v>
      </c>
      <c r="L131" s="52">
        <v>1</v>
      </c>
      <c r="M131" s="50">
        <f t="shared" si="8"/>
        <v>2</v>
      </c>
      <c r="N131" s="51">
        <f t="shared" si="9"/>
        <v>1</v>
      </c>
    </row>
    <row r="132" spans="1:14" ht="12.75">
      <c r="A132" s="67">
        <f t="shared" si="7"/>
        <v>125</v>
      </c>
      <c r="B132" s="41"/>
      <c r="C132" s="41" t="s">
        <v>273</v>
      </c>
      <c r="D132" s="61" t="s">
        <v>14</v>
      </c>
      <c r="E132" s="62">
        <v>1135</v>
      </c>
      <c r="F132" s="43" t="s">
        <v>240</v>
      </c>
      <c r="G132" s="49"/>
      <c r="H132" s="37"/>
      <c r="I132" s="37"/>
      <c r="J132" s="37"/>
      <c r="K132" s="40">
        <v>2</v>
      </c>
      <c r="L132" s="52">
        <v>1</v>
      </c>
      <c r="M132" s="50">
        <f t="shared" si="8"/>
        <v>2</v>
      </c>
      <c r="N132" s="51">
        <f t="shared" si="9"/>
        <v>1</v>
      </c>
    </row>
    <row r="133" spans="1:14" ht="12.75">
      <c r="A133" s="67">
        <f t="shared" si="7"/>
        <v>126</v>
      </c>
      <c r="B133" s="41"/>
      <c r="C133" s="41" t="s">
        <v>95</v>
      </c>
      <c r="D133" s="61" t="s">
        <v>14</v>
      </c>
      <c r="E133" s="62">
        <v>1150</v>
      </c>
      <c r="F133" s="43" t="s">
        <v>59</v>
      </c>
      <c r="G133" s="40">
        <v>2</v>
      </c>
      <c r="H133" s="38">
        <v>1</v>
      </c>
      <c r="I133" s="48"/>
      <c r="J133" s="48"/>
      <c r="K133" s="49"/>
      <c r="L133" s="48"/>
      <c r="M133" s="50">
        <f t="shared" si="8"/>
        <v>2</v>
      </c>
      <c r="N133" s="51">
        <f t="shared" si="9"/>
        <v>1</v>
      </c>
    </row>
    <row r="134" spans="1:14" ht="12.75">
      <c r="A134" s="67">
        <f t="shared" si="7"/>
        <v>127</v>
      </c>
      <c r="B134" s="41"/>
      <c r="C134" s="41" t="s">
        <v>97</v>
      </c>
      <c r="D134" s="61" t="s">
        <v>14</v>
      </c>
      <c r="E134" s="62">
        <v>0</v>
      </c>
      <c r="F134" s="43" t="s">
        <v>73</v>
      </c>
      <c r="G134" s="40">
        <v>2</v>
      </c>
      <c r="H134" s="38">
        <v>1</v>
      </c>
      <c r="I134" s="48"/>
      <c r="J134" s="48"/>
      <c r="K134" s="49"/>
      <c r="L134" s="48"/>
      <c r="M134" s="50">
        <f t="shared" si="8"/>
        <v>2</v>
      </c>
      <c r="N134" s="51">
        <f t="shared" si="9"/>
        <v>1</v>
      </c>
    </row>
    <row r="135" spans="1:14" ht="12.75">
      <c r="A135" s="67">
        <f t="shared" si="7"/>
        <v>128</v>
      </c>
      <c r="B135" s="41"/>
      <c r="C135" s="41" t="s">
        <v>101</v>
      </c>
      <c r="D135" s="61" t="s">
        <v>14</v>
      </c>
      <c r="E135" s="62">
        <v>988</v>
      </c>
      <c r="F135" s="43" t="s">
        <v>86</v>
      </c>
      <c r="G135" s="40">
        <v>2</v>
      </c>
      <c r="H135" s="38">
        <v>1</v>
      </c>
      <c r="I135" s="48"/>
      <c r="J135" s="48"/>
      <c r="K135" s="49"/>
      <c r="L135" s="48"/>
      <c r="M135" s="50">
        <f t="shared" si="8"/>
        <v>2</v>
      </c>
      <c r="N135" s="51">
        <f t="shared" si="9"/>
        <v>1</v>
      </c>
    </row>
    <row r="136" spans="1:14" ht="12.75">
      <c r="A136" s="67">
        <f t="shared" si="7"/>
        <v>129</v>
      </c>
      <c r="B136" s="41"/>
      <c r="C136" s="41" t="s">
        <v>271</v>
      </c>
      <c r="D136" s="61" t="s">
        <v>14</v>
      </c>
      <c r="E136" s="62">
        <v>991</v>
      </c>
      <c r="F136" s="43" t="s">
        <v>240</v>
      </c>
      <c r="G136" s="49"/>
      <c r="H136" s="37"/>
      <c r="I136" s="37"/>
      <c r="J136" s="37"/>
      <c r="K136" s="40">
        <v>2</v>
      </c>
      <c r="L136" s="52">
        <v>1</v>
      </c>
      <c r="M136" s="50">
        <f aca="true" t="shared" si="10" ref="M136:M159">G136+I136+K136</f>
        <v>2</v>
      </c>
      <c r="N136" s="51">
        <f aca="true" t="shared" si="11" ref="N136:N159">H136+J136+L136</f>
        <v>1</v>
      </c>
    </row>
    <row r="137" spans="1:14" ht="12.75">
      <c r="A137" s="67">
        <f t="shared" si="7"/>
        <v>130</v>
      </c>
      <c r="B137" s="41"/>
      <c r="C137" s="41" t="s">
        <v>100</v>
      </c>
      <c r="D137" s="61" t="s">
        <v>14</v>
      </c>
      <c r="E137" s="62">
        <v>1050</v>
      </c>
      <c r="F137" s="43" t="s">
        <v>73</v>
      </c>
      <c r="G137" s="40">
        <v>2</v>
      </c>
      <c r="H137" s="38">
        <v>1</v>
      </c>
      <c r="I137" s="48"/>
      <c r="J137" s="48"/>
      <c r="K137" s="49"/>
      <c r="L137" s="48"/>
      <c r="M137" s="50">
        <f t="shared" si="10"/>
        <v>2</v>
      </c>
      <c r="N137" s="51">
        <f t="shared" si="11"/>
        <v>1</v>
      </c>
    </row>
    <row r="138" spans="1:14" ht="12.75">
      <c r="A138" s="67">
        <f aca="true" t="shared" si="12" ref="A138:A159">A137+1</f>
        <v>131</v>
      </c>
      <c r="B138" s="41"/>
      <c r="C138" s="41" t="s">
        <v>103</v>
      </c>
      <c r="D138" s="61" t="s">
        <v>14</v>
      </c>
      <c r="E138" s="62">
        <v>0</v>
      </c>
      <c r="F138" s="43" t="s">
        <v>73</v>
      </c>
      <c r="G138" s="40">
        <v>2</v>
      </c>
      <c r="H138" s="38">
        <v>1</v>
      </c>
      <c r="I138" s="48"/>
      <c r="J138" s="48"/>
      <c r="K138" s="49"/>
      <c r="L138" s="48"/>
      <c r="M138" s="50">
        <f t="shared" si="10"/>
        <v>2</v>
      </c>
      <c r="N138" s="51">
        <f t="shared" si="11"/>
        <v>1</v>
      </c>
    </row>
    <row r="139" spans="1:14" ht="12.75">
      <c r="A139" s="67">
        <f t="shared" si="12"/>
        <v>132</v>
      </c>
      <c r="B139" s="41"/>
      <c r="C139" s="41" t="s">
        <v>270</v>
      </c>
      <c r="D139" s="61" t="s">
        <v>14</v>
      </c>
      <c r="E139" s="62">
        <v>1100</v>
      </c>
      <c r="F139" s="43" t="s">
        <v>251</v>
      </c>
      <c r="G139" s="49"/>
      <c r="H139" s="37"/>
      <c r="I139" s="37"/>
      <c r="J139" s="37"/>
      <c r="K139" s="40">
        <v>2</v>
      </c>
      <c r="L139" s="52">
        <v>1</v>
      </c>
      <c r="M139" s="50">
        <f t="shared" si="10"/>
        <v>2</v>
      </c>
      <c r="N139" s="51">
        <f t="shared" si="11"/>
        <v>1</v>
      </c>
    </row>
    <row r="140" spans="1:14" ht="12.75">
      <c r="A140" s="67">
        <f t="shared" si="12"/>
        <v>133</v>
      </c>
      <c r="B140" s="41"/>
      <c r="C140" s="41" t="s">
        <v>99</v>
      </c>
      <c r="D140" s="61" t="s">
        <v>14</v>
      </c>
      <c r="E140" s="62">
        <v>1200</v>
      </c>
      <c r="F140" s="43" t="s">
        <v>59</v>
      </c>
      <c r="G140" s="40">
        <v>2</v>
      </c>
      <c r="H140" s="38">
        <v>1</v>
      </c>
      <c r="I140" s="48"/>
      <c r="J140" s="48"/>
      <c r="K140" s="49"/>
      <c r="L140" s="48"/>
      <c r="M140" s="50">
        <f t="shared" si="10"/>
        <v>2</v>
      </c>
      <c r="N140" s="51">
        <f t="shared" si="11"/>
        <v>1</v>
      </c>
    </row>
    <row r="141" spans="1:14" ht="12.75">
      <c r="A141" s="67">
        <f t="shared" si="12"/>
        <v>134</v>
      </c>
      <c r="B141" s="41"/>
      <c r="C141" s="41" t="s">
        <v>104</v>
      </c>
      <c r="D141" s="61" t="s">
        <v>14</v>
      </c>
      <c r="E141" s="62">
        <v>1150</v>
      </c>
      <c r="F141" s="43" t="s">
        <v>59</v>
      </c>
      <c r="G141" s="40">
        <v>2</v>
      </c>
      <c r="H141" s="38">
        <v>1</v>
      </c>
      <c r="I141" s="48"/>
      <c r="J141" s="48"/>
      <c r="K141" s="49"/>
      <c r="L141" s="48"/>
      <c r="M141" s="50">
        <f t="shared" si="10"/>
        <v>2</v>
      </c>
      <c r="N141" s="51">
        <f t="shared" si="11"/>
        <v>1</v>
      </c>
    </row>
    <row r="142" spans="1:14" ht="12.75">
      <c r="A142" s="67">
        <f t="shared" si="12"/>
        <v>135</v>
      </c>
      <c r="B142" s="41"/>
      <c r="C142" s="41" t="s">
        <v>274</v>
      </c>
      <c r="D142" s="61" t="s">
        <v>14</v>
      </c>
      <c r="E142" s="62">
        <v>1200</v>
      </c>
      <c r="F142" s="43" t="s">
        <v>218</v>
      </c>
      <c r="G142" s="49"/>
      <c r="H142" s="37"/>
      <c r="I142" s="37"/>
      <c r="J142" s="37"/>
      <c r="K142" s="40">
        <v>2</v>
      </c>
      <c r="L142" s="52">
        <v>1</v>
      </c>
      <c r="M142" s="50">
        <f t="shared" si="10"/>
        <v>2</v>
      </c>
      <c r="N142" s="51">
        <f t="shared" si="11"/>
        <v>1</v>
      </c>
    </row>
    <row r="143" spans="1:14" ht="12.75">
      <c r="A143" s="67">
        <f t="shared" si="12"/>
        <v>136</v>
      </c>
      <c r="B143" s="41"/>
      <c r="C143" s="41" t="s">
        <v>102</v>
      </c>
      <c r="D143" s="61" t="s">
        <v>14</v>
      </c>
      <c r="E143" s="62">
        <v>1050</v>
      </c>
      <c r="F143" s="43" t="s">
        <v>73</v>
      </c>
      <c r="G143" s="40">
        <v>2</v>
      </c>
      <c r="H143" s="38">
        <v>1</v>
      </c>
      <c r="I143" s="48"/>
      <c r="J143" s="48"/>
      <c r="K143" s="49"/>
      <c r="L143" s="48"/>
      <c r="M143" s="50">
        <f t="shared" si="10"/>
        <v>2</v>
      </c>
      <c r="N143" s="51">
        <f t="shared" si="11"/>
        <v>1</v>
      </c>
    </row>
    <row r="144" spans="1:14" ht="12.75">
      <c r="A144" s="67">
        <f t="shared" si="12"/>
        <v>137</v>
      </c>
      <c r="B144" s="41"/>
      <c r="C144" s="41" t="s">
        <v>96</v>
      </c>
      <c r="D144" s="61" t="s">
        <v>14</v>
      </c>
      <c r="E144" s="62">
        <v>1050</v>
      </c>
      <c r="F144" s="43" t="s">
        <v>73</v>
      </c>
      <c r="G144" s="40">
        <v>2</v>
      </c>
      <c r="H144" s="38">
        <v>1</v>
      </c>
      <c r="I144" s="48"/>
      <c r="J144" s="48"/>
      <c r="K144" s="49"/>
      <c r="L144" s="48"/>
      <c r="M144" s="50">
        <f t="shared" si="10"/>
        <v>2</v>
      </c>
      <c r="N144" s="51">
        <f t="shared" si="11"/>
        <v>1</v>
      </c>
    </row>
    <row r="145" spans="1:14" ht="12.75">
      <c r="A145" s="67">
        <f t="shared" si="12"/>
        <v>138</v>
      </c>
      <c r="B145" s="41"/>
      <c r="C145" s="41" t="s">
        <v>275</v>
      </c>
      <c r="D145" s="61" t="s">
        <v>14</v>
      </c>
      <c r="E145" s="62">
        <v>1089</v>
      </c>
      <c r="F145" s="43" t="s">
        <v>251</v>
      </c>
      <c r="G145" s="49"/>
      <c r="H145" s="37"/>
      <c r="I145" s="37"/>
      <c r="J145" s="37"/>
      <c r="K145" s="40">
        <v>2</v>
      </c>
      <c r="L145" s="52">
        <v>1</v>
      </c>
      <c r="M145" s="50">
        <f t="shared" si="10"/>
        <v>2</v>
      </c>
      <c r="N145" s="51">
        <f t="shared" si="11"/>
        <v>1</v>
      </c>
    </row>
    <row r="146" spans="1:14" ht="12.75">
      <c r="A146" s="67">
        <f t="shared" si="12"/>
        <v>139</v>
      </c>
      <c r="B146" s="41"/>
      <c r="C146" s="41" t="s">
        <v>279</v>
      </c>
      <c r="D146" s="61" t="s">
        <v>14</v>
      </c>
      <c r="E146" s="62">
        <v>1106</v>
      </c>
      <c r="F146" s="43" t="s">
        <v>218</v>
      </c>
      <c r="G146" s="49"/>
      <c r="H146" s="37"/>
      <c r="I146" s="37"/>
      <c r="J146" s="37"/>
      <c r="K146" s="40">
        <v>1.5</v>
      </c>
      <c r="L146" s="52">
        <v>1</v>
      </c>
      <c r="M146" s="50">
        <f t="shared" si="10"/>
        <v>1.5</v>
      </c>
      <c r="N146" s="51">
        <f t="shared" si="11"/>
        <v>1</v>
      </c>
    </row>
    <row r="147" spans="1:14" ht="12.75">
      <c r="A147" s="67">
        <f t="shared" si="12"/>
        <v>140</v>
      </c>
      <c r="B147" s="41"/>
      <c r="C147" s="41" t="s">
        <v>278</v>
      </c>
      <c r="D147" s="61" t="s">
        <v>14</v>
      </c>
      <c r="E147" s="62">
        <v>1000</v>
      </c>
      <c r="F147" s="43" t="s">
        <v>240</v>
      </c>
      <c r="G147" s="49"/>
      <c r="H147" s="37"/>
      <c r="I147" s="37"/>
      <c r="J147" s="37"/>
      <c r="K147" s="40">
        <v>1.5</v>
      </c>
      <c r="L147" s="52">
        <v>1</v>
      </c>
      <c r="M147" s="50">
        <f t="shared" si="10"/>
        <v>1.5</v>
      </c>
      <c r="N147" s="51">
        <f t="shared" si="11"/>
        <v>1</v>
      </c>
    </row>
    <row r="148" spans="1:14" ht="12.75">
      <c r="A148" s="67">
        <f t="shared" si="12"/>
        <v>141</v>
      </c>
      <c r="B148" s="41"/>
      <c r="C148" s="41" t="s">
        <v>282</v>
      </c>
      <c r="D148" s="61" t="s">
        <v>14</v>
      </c>
      <c r="E148" s="62">
        <v>1032</v>
      </c>
      <c r="F148" s="43" t="s">
        <v>251</v>
      </c>
      <c r="G148" s="49"/>
      <c r="H148" s="37"/>
      <c r="I148" s="37"/>
      <c r="J148" s="37"/>
      <c r="K148" s="40">
        <v>1</v>
      </c>
      <c r="L148" s="52">
        <v>1</v>
      </c>
      <c r="M148" s="50">
        <f t="shared" si="10"/>
        <v>1</v>
      </c>
      <c r="N148" s="51">
        <f t="shared" si="11"/>
        <v>1</v>
      </c>
    </row>
    <row r="149" spans="1:14" ht="12.75">
      <c r="A149" s="67">
        <f t="shared" si="12"/>
        <v>142</v>
      </c>
      <c r="B149" s="41"/>
      <c r="C149" s="41" t="s">
        <v>109</v>
      </c>
      <c r="D149" s="61" t="s">
        <v>14</v>
      </c>
      <c r="E149" s="62">
        <v>1050</v>
      </c>
      <c r="F149" s="43" t="s">
        <v>20</v>
      </c>
      <c r="G149" s="40">
        <v>1</v>
      </c>
      <c r="H149" s="38">
        <v>1</v>
      </c>
      <c r="I149" s="48"/>
      <c r="J149" s="48"/>
      <c r="K149" s="49"/>
      <c r="L149" s="48"/>
      <c r="M149" s="50">
        <f t="shared" si="10"/>
        <v>1</v>
      </c>
      <c r="N149" s="51">
        <f t="shared" si="11"/>
        <v>1</v>
      </c>
    </row>
    <row r="150" spans="1:14" ht="12.75">
      <c r="A150" s="67">
        <f t="shared" si="12"/>
        <v>143</v>
      </c>
      <c r="B150" s="41"/>
      <c r="C150" s="41" t="s">
        <v>107</v>
      </c>
      <c r="D150" s="61" t="s">
        <v>14</v>
      </c>
      <c r="E150" s="62">
        <v>1150</v>
      </c>
      <c r="F150" s="43" t="s">
        <v>86</v>
      </c>
      <c r="G150" s="40">
        <v>1</v>
      </c>
      <c r="H150" s="38">
        <v>1</v>
      </c>
      <c r="I150" s="48"/>
      <c r="J150" s="48"/>
      <c r="K150" s="49"/>
      <c r="L150" s="48"/>
      <c r="M150" s="50">
        <f t="shared" si="10"/>
        <v>1</v>
      </c>
      <c r="N150" s="51">
        <f t="shared" si="11"/>
        <v>1</v>
      </c>
    </row>
    <row r="151" spans="1:14" ht="12.75">
      <c r="A151" s="67">
        <f t="shared" si="12"/>
        <v>144</v>
      </c>
      <c r="B151" s="41"/>
      <c r="C151" s="41" t="s">
        <v>281</v>
      </c>
      <c r="D151" s="61" t="s">
        <v>14</v>
      </c>
      <c r="E151" s="62">
        <v>1006</v>
      </c>
      <c r="F151" s="43" t="s">
        <v>240</v>
      </c>
      <c r="G151" s="49"/>
      <c r="H151" s="37"/>
      <c r="I151" s="37"/>
      <c r="J151" s="37"/>
      <c r="K151" s="40">
        <v>1</v>
      </c>
      <c r="L151" s="52">
        <v>1</v>
      </c>
      <c r="M151" s="50">
        <f t="shared" si="10"/>
        <v>1</v>
      </c>
      <c r="N151" s="51">
        <f t="shared" si="11"/>
        <v>1</v>
      </c>
    </row>
    <row r="152" spans="1:14" ht="12.75">
      <c r="A152" s="67">
        <f t="shared" si="12"/>
        <v>145</v>
      </c>
      <c r="B152" s="41"/>
      <c r="C152" s="41" t="s">
        <v>280</v>
      </c>
      <c r="D152" s="61" t="s">
        <v>14</v>
      </c>
      <c r="E152" s="62">
        <v>1044</v>
      </c>
      <c r="F152" s="43" t="s">
        <v>240</v>
      </c>
      <c r="G152" s="49"/>
      <c r="H152" s="37"/>
      <c r="I152" s="37"/>
      <c r="J152" s="37"/>
      <c r="K152" s="40">
        <v>1</v>
      </c>
      <c r="L152" s="52">
        <v>1</v>
      </c>
      <c r="M152" s="50">
        <f t="shared" si="10"/>
        <v>1</v>
      </c>
      <c r="N152" s="51">
        <f t="shared" si="11"/>
        <v>1</v>
      </c>
    </row>
    <row r="153" spans="1:14" ht="12.75">
      <c r="A153" s="67">
        <f t="shared" si="12"/>
        <v>146</v>
      </c>
      <c r="B153" s="63" t="s">
        <v>134</v>
      </c>
      <c r="C153" s="53" t="s">
        <v>200</v>
      </c>
      <c r="D153" s="63">
        <v>1150</v>
      </c>
      <c r="E153" s="63" t="s">
        <v>14</v>
      </c>
      <c r="F153" s="54" t="s">
        <v>150</v>
      </c>
      <c r="G153" s="49"/>
      <c r="H153" s="48"/>
      <c r="I153" s="55">
        <v>1</v>
      </c>
      <c r="J153" s="39">
        <v>1</v>
      </c>
      <c r="K153" s="49"/>
      <c r="L153" s="48"/>
      <c r="M153" s="50">
        <f t="shared" si="10"/>
        <v>1</v>
      </c>
      <c r="N153" s="51">
        <f t="shared" si="11"/>
        <v>1</v>
      </c>
    </row>
    <row r="154" spans="1:14" ht="12.75">
      <c r="A154" s="67">
        <f t="shared" si="12"/>
        <v>147</v>
      </c>
      <c r="B154" s="41"/>
      <c r="C154" s="41" t="s">
        <v>108</v>
      </c>
      <c r="D154" s="61" t="s">
        <v>14</v>
      </c>
      <c r="E154" s="62">
        <v>1150</v>
      </c>
      <c r="F154" s="43" t="s">
        <v>86</v>
      </c>
      <c r="G154" s="40">
        <v>1</v>
      </c>
      <c r="H154" s="38">
        <v>1</v>
      </c>
      <c r="I154" s="48"/>
      <c r="J154" s="48"/>
      <c r="K154" s="49"/>
      <c r="L154" s="48"/>
      <c r="M154" s="50">
        <f t="shared" si="10"/>
        <v>1</v>
      </c>
      <c r="N154" s="51">
        <f t="shared" si="11"/>
        <v>1</v>
      </c>
    </row>
    <row r="155" spans="1:14" ht="12.75">
      <c r="A155" s="67">
        <f t="shared" si="12"/>
        <v>148</v>
      </c>
      <c r="B155" s="41"/>
      <c r="C155" s="41" t="s">
        <v>283</v>
      </c>
      <c r="D155" s="61" t="s">
        <v>14</v>
      </c>
      <c r="E155" s="62">
        <v>1100</v>
      </c>
      <c r="F155" s="43" t="s">
        <v>240</v>
      </c>
      <c r="G155" s="49"/>
      <c r="H155" s="37"/>
      <c r="I155" s="37"/>
      <c r="J155" s="37"/>
      <c r="K155" s="40">
        <v>1</v>
      </c>
      <c r="L155" s="52">
        <v>1</v>
      </c>
      <c r="M155" s="50">
        <f t="shared" si="10"/>
        <v>1</v>
      </c>
      <c r="N155" s="51">
        <f t="shared" si="11"/>
        <v>1</v>
      </c>
    </row>
    <row r="156" spans="1:14" ht="12.75">
      <c r="A156" s="67">
        <f t="shared" si="12"/>
        <v>149</v>
      </c>
      <c r="B156" s="63" t="s">
        <v>134</v>
      </c>
      <c r="C156" s="53" t="s">
        <v>203</v>
      </c>
      <c r="D156" s="61" t="s">
        <v>14</v>
      </c>
      <c r="E156" s="62">
        <v>1500</v>
      </c>
      <c r="F156" s="54" t="s">
        <v>192</v>
      </c>
      <c r="G156" s="49"/>
      <c r="H156" s="48"/>
      <c r="I156" s="55">
        <v>0</v>
      </c>
      <c r="J156" s="39">
        <v>1</v>
      </c>
      <c r="K156" s="49"/>
      <c r="L156" s="48"/>
      <c r="M156" s="50">
        <f t="shared" si="10"/>
        <v>0</v>
      </c>
      <c r="N156" s="51">
        <f t="shared" si="11"/>
        <v>1</v>
      </c>
    </row>
    <row r="157" spans="1:14" ht="12.75">
      <c r="A157" s="67">
        <f t="shared" si="12"/>
        <v>150</v>
      </c>
      <c r="B157" s="41"/>
      <c r="C157" s="41" t="s">
        <v>110</v>
      </c>
      <c r="D157" s="61" t="s">
        <v>14</v>
      </c>
      <c r="E157" s="62">
        <v>1200</v>
      </c>
      <c r="F157" s="43" t="s">
        <v>78</v>
      </c>
      <c r="G157" s="40">
        <v>0</v>
      </c>
      <c r="H157" s="38">
        <v>1</v>
      </c>
      <c r="I157" s="48"/>
      <c r="J157" s="48"/>
      <c r="K157" s="49"/>
      <c r="L157" s="48"/>
      <c r="M157" s="50">
        <f t="shared" si="10"/>
        <v>0</v>
      </c>
      <c r="N157" s="51">
        <f t="shared" si="11"/>
        <v>1</v>
      </c>
    </row>
    <row r="158" spans="1:14" ht="12.75">
      <c r="A158" s="67">
        <f t="shared" si="12"/>
        <v>151</v>
      </c>
      <c r="B158" s="63" t="s">
        <v>134</v>
      </c>
      <c r="C158" s="53" t="s">
        <v>201</v>
      </c>
      <c r="D158" s="63">
        <v>1500</v>
      </c>
      <c r="E158" s="63" t="s">
        <v>14</v>
      </c>
      <c r="F158" s="54" t="s">
        <v>192</v>
      </c>
      <c r="G158" s="49"/>
      <c r="H158" s="48"/>
      <c r="I158" s="55">
        <v>0</v>
      </c>
      <c r="J158" s="39">
        <v>1</v>
      </c>
      <c r="K158" s="49"/>
      <c r="L158" s="48"/>
      <c r="M158" s="50">
        <f t="shared" si="10"/>
        <v>0</v>
      </c>
      <c r="N158" s="51">
        <f t="shared" si="11"/>
        <v>1</v>
      </c>
    </row>
    <row r="159" spans="1:14" ht="12.75">
      <c r="A159" s="67">
        <f t="shared" si="12"/>
        <v>152</v>
      </c>
      <c r="B159" s="41"/>
      <c r="C159" s="41" t="s">
        <v>111</v>
      </c>
      <c r="D159" s="61" t="s">
        <v>14</v>
      </c>
      <c r="E159" s="62">
        <v>1256</v>
      </c>
      <c r="F159" s="43" t="s">
        <v>20</v>
      </c>
      <c r="G159" s="40">
        <v>0</v>
      </c>
      <c r="H159" s="38">
        <v>1</v>
      </c>
      <c r="I159" s="48"/>
      <c r="J159" s="48"/>
      <c r="K159" s="49"/>
      <c r="L159" s="48"/>
      <c r="M159" s="50">
        <f t="shared" si="10"/>
        <v>0</v>
      </c>
      <c r="N159" s="51">
        <f t="shared" si="11"/>
        <v>1</v>
      </c>
    </row>
  </sheetData>
  <sheetProtection/>
  <hyperlinks>
    <hyperlink ref="A1:G1" r:id="rId1" display="http://chess-results.com/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I5" sqref="I5"/>
    </sheetView>
  </sheetViews>
  <sheetFormatPr defaultColWidth="11.421875" defaultRowHeight="15"/>
  <cols>
    <col min="1" max="1" width="5.421875" style="0" customWidth="1"/>
    <col min="2" max="2" width="3.57421875" style="0" customWidth="1"/>
    <col min="3" max="3" width="29.00390625" style="0" customWidth="1"/>
    <col min="4" max="5" width="4.7109375" style="0" customWidth="1"/>
    <col min="6" max="6" width="29.140625" style="0" customWidth="1"/>
    <col min="7" max="7" width="4.00390625" style="0" customWidth="1"/>
    <col min="8" max="10" width="5.57421875" style="0" customWidth="1"/>
  </cols>
  <sheetData>
    <row r="1" ht="19.5" customHeight="1">
      <c r="A1" s="75" t="s">
        <v>0</v>
      </c>
    </row>
    <row r="3" ht="15">
      <c r="A3" s="76" t="s">
        <v>296</v>
      </c>
    </row>
    <row r="4" ht="15">
      <c r="A4" s="77" t="s">
        <v>297</v>
      </c>
    </row>
    <row r="5" ht="15">
      <c r="I5" s="87" t="s">
        <v>374</v>
      </c>
    </row>
    <row r="6" ht="15">
      <c r="A6" s="76" t="s">
        <v>3</v>
      </c>
    </row>
    <row r="7" spans="1:11" ht="15">
      <c r="A7" s="78" t="s">
        <v>4</v>
      </c>
      <c r="B7" s="79"/>
      <c r="C7" s="79" t="s">
        <v>5</v>
      </c>
      <c r="D7" s="79" t="s">
        <v>6</v>
      </c>
      <c r="E7" s="80" t="s">
        <v>7</v>
      </c>
      <c r="F7" s="79" t="s">
        <v>8</v>
      </c>
      <c r="G7" s="78" t="s">
        <v>209</v>
      </c>
      <c r="H7" s="78" t="s">
        <v>9</v>
      </c>
      <c r="I7" s="78" t="s">
        <v>10</v>
      </c>
      <c r="J7" s="78" t="s">
        <v>11</v>
      </c>
      <c r="K7" s="33" t="s">
        <v>128</v>
      </c>
    </row>
    <row r="8" spans="1:11" ht="15">
      <c r="A8" s="81">
        <v>1</v>
      </c>
      <c r="B8" s="82"/>
      <c r="C8" s="82" t="s">
        <v>298</v>
      </c>
      <c r="D8" s="82" t="s">
        <v>14</v>
      </c>
      <c r="E8" s="83">
        <v>2050</v>
      </c>
      <c r="F8" s="82" t="s">
        <v>299</v>
      </c>
      <c r="G8" s="81">
        <v>6.5</v>
      </c>
      <c r="H8" s="81">
        <v>0</v>
      </c>
      <c r="I8" s="81">
        <v>27</v>
      </c>
      <c r="J8" s="81">
        <v>30.5</v>
      </c>
      <c r="K8" s="35">
        <v>20</v>
      </c>
    </row>
    <row r="9" spans="1:11" ht="15">
      <c r="A9" s="81">
        <v>2</v>
      </c>
      <c r="B9" s="82"/>
      <c r="C9" s="82" t="s">
        <v>39</v>
      </c>
      <c r="D9" s="82" t="s">
        <v>14</v>
      </c>
      <c r="E9" s="83">
        <v>1799</v>
      </c>
      <c r="F9" s="82" t="s">
        <v>26</v>
      </c>
      <c r="G9" s="81">
        <v>5.5</v>
      </c>
      <c r="H9" s="81">
        <v>0</v>
      </c>
      <c r="I9" s="81">
        <v>26</v>
      </c>
      <c r="J9" s="81">
        <v>26</v>
      </c>
      <c r="K9" s="35">
        <v>17</v>
      </c>
    </row>
    <row r="10" spans="1:11" ht="15">
      <c r="A10" s="81">
        <v>3</v>
      </c>
      <c r="B10" s="82"/>
      <c r="C10" s="82" t="s">
        <v>300</v>
      </c>
      <c r="D10" s="82" t="s">
        <v>301</v>
      </c>
      <c r="E10" s="83">
        <v>1990</v>
      </c>
      <c r="F10" s="82" t="s">
        <v>53</v>
      </c>
      <c r="G10" s="81">
        <v>5.5</v>
      </c>
      <c r="H10" s="81">
        <v>0</v>
      </c>
      <c r="I10" s="81">
        <v>26</v>
      </c>
      <c r="J10" s="81">
        <v>26</v>
      </c>
      <c r="K10" s="35">
        <v>15</v>
      </c>
    </row>
    <row r="11" spans="1:11" ht="15">
      <c r="A11" s="81">
        <v>4</v>
      </c>
      <c r="B11" s="82"/>
      <c r="C11" s="82" t="s">
        <v>302</v>
      </c>
      <c r="D11" s="82" t="s">
        <v>14</v>
      </c>
      <c r="E11" s="83">
        <v>1961</v>
      </c>
      <c r="F11" s="82" t="s">
        <v>159</v>
      </c>
      <c r="G11" s="81">
        <v>5.5</v>
      </c>
      <c r="H11" s="81">
        <v>0</v>
      </c>
      <c r="I11" s="81">
        <v>19.5</v>
      </c>
      <c r="J11" s="81">
        <v>22</v>
      </c>
      <c r="K11" s="35">
        <v>13</v>
      </c>
    </row>
    <row r="12" spans="1:11" ht="15">
      <c r="A12" s="81">
        <v>5</v>
      </c>
      <c r="B12" s="82"/>
      <c r="C12" s="82" t="s">
        <v>16</v>
      </c>
      <c r="D12" s="82" t="s">
        <v>14</v>
      </c>
      <c r="E12" s="83">
        <v>2003</v>
      </c>
      <c r="F12" s="82" t="s">
        <v>17</v>
      </c>
      <c r="G12" s="81">
        <v>5</v>
      </c>
      <c r="H12" s="81">
        <v>0</v>
      </c>
      <c r="I12" s="81">
        <v>27.5</v>
      </c>
      <c r="J12" s="81">
        <v>30</v>
      </c>
      <c r="K12" s="35">
        <v>12</v>
      </c>
    </row>
    <row r="13" spans="1:11" ht="15">
      <c r="A13" s="81">
        <v>6</v>
      </c>
      <c r="B13" s="82"/>
      <c r="C13" s="82" t="s">
        <v>303</v>
      </c>
      <c r="D13" s="82" t="s">
        <v>14</v>
      </c>
      <c r="E13" s="83">
        <v>1816</v>
      </c>
      <c r="F13" s="82" t="s">
        <v>304</v>
      </c>
      <c r="G13" s="81">
        <v>5</v>
      </c>
      <c r="H13" s="81">
        <v>0</v>
      </c>
      <c r="I13" s="81">
        <v>24</v>
      </c>
      <c r="J13" s="81">
        <v>27</v>
      </c>
      <c r="K13" s="35">
        <v>11</v>
      </c>
    </row>
    <row r="14" spans="1:11" ht="15">
      <c r="A14" s="81">
        <v>7</v>
      </c>
      <c r="B14" s="82"/>
      <c r="C14" s="82" t="s">
        <v>44</v>
      </c>
      <c r="D14" s="82" t="s">
        <v>14</v>
      </c>
      <c r="E14" s="83">
        <v>1800</v>
      </c>
      <c r="F14" s="82" t="s">
        <v>30</v>
      </c>
      <c r="G14" s="81">
        <v>5</v>
      </c>
      <c r="H14" s="81">
        <v>0</v>
      </c>
      <c r="I14" s="81">
        <v>23</v>
      </c>
      <c r="J14" s="81">
        <v>25</v>
      </c>
      <c r="K14" s="35">
        <v>10</v>
      </c>
    </row>
    <row r="15" spans="1:11" ht="15">
      <c r="A15" s="81">
        <v>8</v>
      </c>
      <c r="B15" s="82"/>
      <c r="C15" s="82" t="s">
        <v>305</v>
      </c>
      <c r="D15" s="82" t="s">
        <v>14</v>
      </c>
      <c r="E15" s="83">
        <v>1794</v>
      </c>
      <c r="F15" s="82" t="s">
        <v>217</v>
      </c>
      <c r="G15" s="81">
        <v>5</v>
      </c>
      <c r="H15" s="81">
        <v>0</v>
      </c>
      <c r="I15" s="81">
        <v>22.5</v>
      </c>
      <c r="J15" s="81">
        <v>25.5</v>
      </c>
      <c r="K15" s="35">
        <v>9</v>
      </c>
    </row>
    <row r="16" spans="1:11" ht="15">
      <c r="A16" s="81">
        <v>9</v>
      </c>
      <c r="B16" s="82" t="s">
        <v>22</v>
      </c>
      <c r="C16" s="82" t="s">
        <v>23</v>
      </c>
      <c r="D16" s="82" t="s">
        <v>14</v>
      </c>
      <c r="E16" s="83">
        <v>1764</v>
      </c>
      <c r="F16" s="82" t="s">
        <v>19</v>
      </c>
      <c r="G16" s="81">
        <v>4.5</v>
      </c>
      <c r="H16" s="81">
        <v>0</v>
      </c>
      <c r="I16" s="81">
        <v>22</v>
      </c>
      <c r="J16" s="81">
        <v>23</v>
      </c>
      <c r="K16" s="35">
        <v>8</v>
      </c>
    </row>
    <row r="17" spans="1:11" ht="15">
      <c r="A17" s="81">
        <v>10</v>
      </c>
      <c r="B17" s="82"/>
      <c r="C17" s="82" t="s">
        <v>253</v>
      </c>
      <c r="D17" s="82" t="s">
        <v>14</v>
      </c>
      <c r="E17" s="83">
        <v>1604</v>
      </c>
      <c r="F17" s="82" t="s">
        <v>59</v>
      </c>
      <c r="G17" s="81">
        <v>4</v>
      </c>
      <c r="H17" s="81">
        <v>0</v>
      </c>
      <c r="I17" s="81">
        <v>28.5</v>
      </c>
      <c r="J17" s="81">
        <v>31</v>
      </c>
      <c r="K17" s="35">
        <v>7</v>
      </c>
    </row>
    <row r="18" spans="1:11" ht="15">
      <c r="A18" s="81">
        <v>11</v>
      </c>
      <c r="B18" s="82"/>
      <c r="C18" s="82" t="s">
        <v>236</v>
      </c>
      <c r="D18" s="82" t="s">
        <v>14</v>
      </c>
      <c r="E18" s="83">
        <v>1845</v>
      </c>
      <c r="F18" s="82" t="s">
        <v>30</v>
      </c>
      <c r="G18" s="81">
        <v>4</v>
      </c>
      <c r="H18" s="81">
        <v>0</v>
      </c>
      <c r="I18" s="81">
        <v>28</v>
      </c>
      <c r="J18" s="81">
        <v>30.5</v>
      </c>
      <c r="K18" s="35">
        <v>6</v>
      </c>
    </row>
    <row r="19" spans="1:11" ht="15">
      <c r="A19" s="81">
        <v>12</v>
      </c>
      <c r="B19" s="82"/>
      <c r="C19" s="82" t="s">
        <v>214</v>
      </c>
      <c r="D19" s="82" t="s">
        <v>14</v>
      </c>
      <c r="E19" s="83">
        <v>2023</v>
      </c>
      <c r="F19" s="82" t="s">
        <v>19</v>
      </c>
      <c r="G19" s="81">
        <v>4</v>
      </c>
      <c r="H19" s="81">
        <v>0</v>
      </c>
      <c r="I19" s="81">
        <v>28</v>
      </c>
      <c r="J19" s="81">
        <v>28</v>
      </c>
      <c r="K19" s="35">
        <v>5</v>
      </c>
    </row>
    <row r="20" spans="1:11" ht="15">
      <c r="A20" s="81">
        <v>13</v>
      </c>
      <c r="B20" s="82"/>
      <c r="C20" s="82" t="s">
        <v>43</v>
      </c>
      <c r="D20" s="82" t="s">
        <v>14</v>
      </c>
      <c r="E20" s="83">
        <v>1943</v>
      </c>
      <c r="F20" s="82" t="s">
        <v>15</v>
      </c>
      <c r="G20" s="81">
        <v>4</v>
      </c>
      <c r="H20" s="81">
        <v>0</v>
      </c>
      <c r="I20" s="81">
        <v>27.5</v>
      </c>
      <c r="J20" s="81">
        <v>30</v>
      </c>
      <c r="K20" s="35">
        <v>4</v>
      </c>
    </row>
    <row r="21" spans="1:11" ht="15">
      <c r="A21" s="81">
        <v>14</v>
      </c>
      <c r="B21" s="82"/>
      <c r="C21" s="82" t="s">
        <v>211</v>
      </c>
      <c r="D21" s="82" t="s">
        <v>14</v>
      </c>
      <c r="E21" s="83">
        <v>1909</v>
      </c>
      <c r="F21" s="82" t="s">
        <v>53</v>
      </c>
      <c r="G21" s="81">
        <v>4</v>
      </c>
      <c r="H21" s="81">
        <v>0</v>
      </c>
      <c r="I21" s="81">
        <v>27</v>
      </c>
      <c r="J21" s="81">
        <v>31</v>
      </c>
      <c r="K21" s="35">
        <v>3</v>
      </c>
    </row>
    <row r="22" spans="1:11" ht="15">
      <c r="A22" s="81">
        <v>15</v>
      </c>
      <c r="B22" s="82" t="s">
        <v>12</v>
      </c>
      <c r="C22" s="82" t="s">
        <v>29</v>
      </c>
      <c r="D22" s="82" t="s">
        <v>14</v>
      </c>
      <c r="E22" s="83">
        <v>1893</v>
      </c>
      <c r="F22" s="82" t="s">
        <v>30</v>
      </c>
      <c r="G22" s="81">
        <v>4</v>
      </c>
      <c r="H22" s="81">
        <v>0</v>
      </c>
      <c r="I22" s="81">
        <v>25.5</v>
      </c>
      <c r="J22" s="81">
        <v>28</v>
      </c>
      <c r="K22" s="35">
        <v>2</v>
      </c>
    </row>
    <row r="23" spans="1:11" ht="15">
      <c r="A23" s="81">
        <v>16</v>
      </c>
      <c r="B23" s="82"/>
      <c r="C23" s="82" t="s">
        <v>27</v>
      </c>
      <c r="D23" s="82" t="s">
        <v>14</v>
      </c>
      <c r="E23" s="83">
        <v>1886</v>
      </c>
      <c r="F23" s="82" t="s">
        <v>30</v>
      </c>
      <c r="G23" s="81">
        <v>4</v>
      </c>
      <c r="H23" s="81">
        <v>0</v>
      </c>
      <c r="I23" s="81">
        <v>24</v>
      </c>
      <c r="J23" s="81">
        <v>26.5</v>
      </c>
      <c r="K23" s="35">
        <v>1</v>
      </c>
    </row>
    <row r="24" spans="1:11" ht="15">
      <c r="A24" s="81">
        <v>17</v>
      </c>
      <c r="B24" s="82"/>
      <c r="C24" s="82" t="s">
        <v>306</v>
      </c>
      <c r="D24" s="82" t="s">
        <v>14</v>
      </c>
      <c r="E24" s="83">
        <v>1849</v>
      </c>
      <c r="F24" s="82" t="s">
        <v>307</v>
      </c>
      <c r="G24" s="81">
        <v>4</v>
      </c>
      <c r="H24" s="81">
        <v>0</v>
      </c>
      <c r="I24" s="81">
        <v>24</v>
      </c>
      <c r="J24" s="81">
        <v>24</v>
      </c>
      <c r="K24" s="35">
        <v>1</v>
      </c>
    </row>
    <row r="25" spans="1:11" ht="15">
      <c r="A25" s="81">
        <v>18</v>
      </c>
      <c r="B25" s="82"/>
      <c r="C25" s="82" t="s">
        <v>308</v>
      </c>
      <c r="D25" s="82" t="s">
        <v>14</v>
      </c>
      <c r="E25" s="83">
        <v>1713</v>
      </c>
      <c r="F25" s="82" t="s">
        <v>304</v>
      </c>
      <c r="G25" s="81">
        <v>4</v>
      </c>
      <c r="H25" s="81">
        <v>0</v>
      </c>
      <c r="I25" s="81">
        <v>23</v>
      </c>
      <c r="J25" s="81">
        <v>25</v>
      </c>
      <c r="K25" s="35">
        <v>1</v>
      </c>
    </row>
    <row r="26" spans="1:11" ht="15">
      <c r="A26" s="81">
        <v>19</v>
      </c>
      <c r="B26" s="82"/>
      <c r="C26" s="82" t="s">
        <v>233</v>
      </c>
      <c r="D26" s="82" t="s">
        <v>14</v>
      </c>
      <c r="E26" s="83">
        <v>1533</v>
      </c>
      <c r="F26" s="82" t="s">
        <v>230</v>
      </c>
      <c r="G26" s="81">
        <v>4</v>
      </c>
      <c r="H26" s="81">
        <v>0</v>
      </c>
      <c r="I26" s="81">
        <v>23</v>
      </c>
      <c r="J26" s="81">
        <v>23</v>
      </c>
      <c r="K26" s="35">
        <v>1</v>
      </c>
    </row>
    <row r="27" spans="1:11" ht="15">
      <c r="A27" s="81">
        <v>20</v>
      </c>
      <c r="B27" s="82"/>
      <c r="C27" s="82" t="s">
        <v>226</v>
      </c>
      <c r="D27" s="82" t="s">
        <v>14</v>
      </c>
      <c r="E27" s="83">
        <v>1751</v>
      </c>
      <c r="F27" s="82" t="s">
        <v>36</v>
      </c>
      <c r="G27" s="81">
        <v>4</v>
      </c>
      <c r="H27" s="81">
        <v>0</v>
      </c>
      <c r="I27" s="81">
        <v>21.5</v>
      </c>
      <c r="J27" s="81">
        <v>24</v>
      </c>
      <c r="K27" s="35">
        <v>1</v>
      </c>
    </row>
    <row r="28" spans="1:11" ht="15">
      <c r="A28" s="81">
        <v>21</v>
      </c>
      <c r="B28" s="82"/>
      <c r="C28" s="82" t="s">
        <v>248</v>
      </c>
      <c r="D28" s="82" t="s">
        <v>14</v>
      </c>
      <c r="E28" s="83">
        <v>1553</v>
      </c>
      <c r="F28" s="82" t="s">
        <v>217</v>
      </c>
      <c r="G28" s="81">
        <v>4</v>
      </c>
      <c r="H28" s="81">
        <v>0</v>
      </c>
      <c r="I28" s="81">
        <v>20</v>
      </c>
      <c r="J28" s="81">
        <v>20</v>
      </c>
      <c r="K28" s="35">
        <v>1</v>
      </c>
    </row>
    <row r="29" spans="1:11" ht="15">
      <c r="A29" s="81">
        <v>22</v>
      </c>
      <c r="B29" s="82"/>
      <c r="C29" s="82" t="s">
        <v>219</v>
      </c>
      <c r="D29" s="82" t="s">
        <v>14</v>
      </c>
      <c r="E29" s="83">
        <v>1788</v>
      </c>
      <c r="F29" s="82" t="s">
        <v>217</v>
      </c>
      <c r="G29" s="81">
        <v>4</v>
      </c>
      <c r="H29" s="81">
        <v>0</v>
      </c>
      <c r="I29" s="81">
        <v>18</v>
      </c>
      <c r="J29" s="81">
        <v>20.5</v>
      </c>
      <c r="K29" s="35">
        <v>1</v>
      </c>
    </row>
    <row r="30" spans="1:11" ht="15">
      <c r="A30" s="81">
        <v>23</v>
      </c>
      <c r="B30" s="82"/>
      <c r="C30" s="82" t="s">
        <v>309</v>
      </c>
      <c r="D30" s="82" t="s">
        <v>14</v>
      </c>
      <c r="E30" s="83">
        <v>1634</v>
      </c>
      <c r="F30" s="82" t="s">
        <v>36</v>
      </c>
      <c r="G30" s="81">
        <v>3.5</v>
      </c>
      <c r="H30" s="81">
        <v>0</v>
      </c>
      <c r="I30" s="81">
        <v>23.5</v>
      </c>
      <c r="J30" s="81">
        <v>25.5</v>
      </c>
      <c r="K30" s="35">
        <v>1</v>
      </c>
    </row>
    <row r="31" spans="1:11" ht="15">
      <c r="A31" s="81">
        <v>24</v>
      </c>
      <c r="B31" s="82"/>
      <c r="C31" s="82" t="s">
        <v>310</v>
      </c>
      <c r="D31" s="82" t="s">
        <v>14</v>
      </c>
      <c r="E31" s="83">
        <v>1679</v>
      </c>
      <c r="F31" s="82" t="s">
        <v>304</v>
      </c>
      <c r="G31" s="81">
        <v>3.5</v>
      </c>
      <c r="H31" s="81">
        <v>0</v>
      </c>
      <c r="I31" s="81">
        <v>22</v>
      </c>
      <c r="J31" s="81">
        <v>23</v>
      </c>
      <c r="K31" s="35">
        <v>1</v>
      </c>
    </row>
    <row r="32" spans="1:11" ht="15">
      <c r="A32" s="81">
        <v>25</v>
      </c>
      <c r="B32" s="82"/>
      <c r="C32" s="82" t="s">
        <v>311</v>
      </c>
      <c r="D32" s="82" t="s">
        <v>14</v>
      </c>
      <c r="E32" s="83">
        <v>1508</v>
      </c>
      <c r="F32" s="82" t="s">
        <v>17</v>
      </c>
      <c r="G32" s="81">
        <v>3.5</v>
      </c>
      <c r="H32" s="81">
        <v>0</v>
      </c>
      <c r="I32" s="81">
        <v>20</v>
      </c>
      <c r="J32" s="81">
        <v>22.5</v>
      </c>
      <c r="K32" s="35">
        <v>1</v>
      </c>
    </row>
    <row r="33" spans="1:11" ht="15">
      <c r="A33" s="81">
        <v>26</v>
      </c>
      <c r="B33" s="82"/>
      <c r="C33" s="82" t="s">
        <v>55</v>
      </c>
      <c r="D33" s="82" t="s">
        <v>14</v>
      </c>
      <c r="E33" s="83">
        <v>1528</v>
      </c>
      <c r="F33" s="82" t="s">
        <v>53</v>
      </c>
      <c r="G33" s="81">
        <v>3.5</v>
      </c>
      <c r="H33" s="81">
        <v>0</v>
      </c>
      <c r="I33" s="81">
        <v>19</v>
      </c>
      <c r="J33" s="81">
        <v>19</v>
      </c>
      <c r="K33" s="35">
        <v>1</v>
      </c>
    </row>
    <row r="34" spans="1:11" ht="15">
      <c r="A34" s="81">
        <v>27</v>
      </c>
      <c r="B34" s="82"/>
      <c r="C34" s="82" t="s">
        <v>112</v>
      </c>
      <c r="D34" s="82" t="s">
        <v>14</v>
      </c>
      <c r="E34" s="83">
        <v>1639</v>
      </c>
      <c r="F34" s="82" t="s">
        <v>20</v>
      </c>
      <c r="G34" s="81">
        <v>3</v>
      </c>
      <c r="H34" s="81">
        <v>0</v>
      </c>
      <c r="I34" s="81">
        <v>29</v>
      </c>
      <c r="J34" s="81">
        <v>33</v>
      </c>
      <c r="K34" s="35">
        <v>1</v>
      </c>
    </row>
    <row r="35" spans="1:11" ht="15">
      <c r="A35" s="81">
        <v>28</v>
      </c>
      <c r="B35" s="82"/>
      <c r="C35" s="82" t="s">
        <v>220</v>
      </c>
      <c r="D35" s="82" t="s">
        <v>14</v>
      </c>
      <c r="E35" s="83">
        <v>1704</v>
      </c>
      <c r="F35" s="82" t="s">
        <v>221</v>
      </c>
      <c r="G35" s="81">
        <v>3</v>
      </c>
      <c r="H35" s="81">
        <v>0</v>
      </c>
      <c r="I35" s="81">
        <v>24.5</v>
      </c>
      <c r="J35" s="81">
        <v>24.5</v>
      </c>
      <c r="K35" s="35">
        <v>1</v>
      </c>
    </row>
    <row r="36" spans="1:11" ht="15">
      <c r="A36" s="81">
        <v>29</v>
      </c>
      <c r="B36" s="82"/>
      <c r="C36" s="82" t="s">
        <v>37</v>
      </c>
      <c r="D36" s="82" t="s">
        <v>14</v>
      </c>
      <c r="E36" s="83">
        <v>1592</v>
      </c>
      <c r="F36" s="82" t="s">
        <v>26</v>
      </c>
      <c r="G36" s="81">
        <v>3</v>
      </c>
      <c r="H36" s="81">
        <v>0</v>
      </c>
      <c r="I36" s="81">
        <v>22</v>
      </c>
      <c r="J36" s="81">
        <v>22</v>
      </c>
      <c r="K36" s="35">
        <v>1</v>
      </c>
    </row>
    <row r="37" spans="1:11" ht="15">
      <c r="A37" s="81">
        <v>30</v>
      </c>
      <c r="B37" s="82"/>
      <c r="C37" s="82" t="s">
        <v>312</v>
      </c>
      <c r="D37" s="82" t="s">
        <v>14</v>
      </c>
      <c r="E37" s="83">
        <v>1753</v>
      </c>
      <c r="F37" s="82" t="s">
        <v>53</v>
      </c>
      <c r="G37" s="81">
        <v>3</v>
      </c>
      <c r="H37" s="81">
        <v>0</v>
      </c>
      <c r="I37" s="81">
        <v>21</v>
      </c>
      <c r="J37" s="81">
        <v>23</v>
      </c>
      <c r="K37" s="35">
        <v>1</v>
      </c>
    </row>
    <row r="38" spans="1:11" ht="15">
      <c r="A38" s="81">
        <v>31</v>
      </c>
      <c r="B38" s="82"/>
      <c r="C38" s="82" t="s">
        <v>246</v>
      </c>
      <c r="D38" s="82" t="s">
        <v>14</v>
      </c>
      <c r="E38" s="83">
        <v>1522</v>
      </c>
      <c r="F38" s="82" t="s">
        <v>36</v>
      </c>
      <c r="G38" s="81">
        <v>3</v>
      </c>
      <c r="H38" s="81">
        <v>0</v>
      </c>
      <c r="I38" s="81">
        <v>20.5</v>
      </c>
      <c r="J38" s="81">
        <v>22.5</v>
      </c>
      <c r="K38" s="35">
        <v>1</v>
      </c>
    </row>
    <row r="39" spans="1:11" ht="15">
      <c r="A39" s="81">
        <v>32</v>
      </c>
      <c r="B39" s="82"/>
      <c r="C39" s="82" t="s">
        <v>313</v>
      </c>
      <c r="D39" s="82" t="s">
        <v>14</v>
      </c>
      <c r="E39" s="83">
        <v>1741</v>
      </c>
      <c r="F39" s="82" t="s">
        <v>53</v>
      </c>
      <c r="G39" s="81">
        <v>2.5</v>
      </c>
      <c r="H39" s="81">
        <v>0</v>
      </c>
      <c r="I39" s="81">
        <v>26</v>
      </c>
      <c r="J39" s="81">
        <v>29.5</v>
      </c>
      <c r="K39" s="35">
        <v>1</v>
      </c>
    </row>
    <row r="40" spans="1:11" ht="15">
      <c r="A40" s="81">
        <v>33</v>
      </c>
      <c r="B40" s="82"/>
      <c r="C40" s="82" t="s">
        <v>31</v>
      </c>
      <c r="D40" s="82" t="s">
        <v>14</v>
      </c>
      <c r="E40" s="83">
        <v>1736</v>
      </c>
      <c r="F40" s="82" t="s">
        <v>218</v>
      </c>
      <c r="G40" s="81">
        <v>2.5</v>
      </c>
      <c r="H40" s="81">
        <v>0</v>
      </c>
      <c r="I40" s="81">
        <v>23</v>
      </c>
      <c r="J40" s="81">
        <v>25.5</v>
      </c>
      <c r="K40" s="35">
        <v>1</v>
      </c>
    </row>
    <row r="41" spans="1:11" ht="15">
      <c r="A41" s="81">
        <v>34</v>
      </c>
      <c r="B41" s="82"/>
      <c r="C41" s="82" t="s">
        <v>227</v>
      </c>
      <c r="D41" s="82" t="s">
        <v>14</v>
      </c>
      <c r="E41" s="83">
        <v>1537</v>
      </c>
      <c r="F41" s="82" t="s">
        <v>218</v>
      </c>
      <c r="G41" s="81">
        <v>2.5</v>
      </c>
      <c r="H41" s="81">
        <v>0</v>
      </c>
      <c r="I41" s="81">
        <v>22</v>
      </c>
      <c r="J41" s="81">
        <v>23</v>
      </c>
      <c r="K41" s="35">
        <v>1</v>
      </c>
    </row>
    <row r="42" spans="1:11" ht="15">
      <c r="A42" s="81">
        <v>35</v>
      </c>
      <c r="B42" s="82"/>
      <c r="C42" s="82" t="s">
        <v>57</v>
      </c>
      <c r="D42" s="82" t="s">
        <v>14</v>
      </c>
      <c r="E42" s="83">
        <v>1538</v>
      </c>
      <c r="F42" s="82" t="s">
        <v>144</v>
      </c>
      <c r="G42" s="81">
        <v>2.5</v>
      </c>
      <c r="H42" s="81">
        <v>0</v>
      </c>
      <c r="I42" s="81">
        <v>21.5</v>
      </c>
      <c r="J42" s="81">
        <v>23.5</v>
      </c>
      <c r="K42" s="35">
        <v>1</v>
      </c>
    </row>
    <row r="43" spans="1:11" ht="15">
      <c r="A43" s="81">
        <v>36</v>
      </c>
      <c r="B43" s="82"/>
      <c r="C43" s="82" t="s">
        <v>63</v>
      </c>
      <c r="D43" s="82" t="s">
        <v>14</v>
      </c>
      <c r="E43" s="83">
        <v>1454</v>
      </c>
      <c r="F43" s="82" t="s">
        <v>36</v>
      </c>
      <c r="G43" s="81">
        <v>2.5</v>
      </c>
      <c r="H43" s="81">
        <v>0</v>
      </c>
      <c r="I43" s="81">
        <v>21</v>
      </c>
      <c r="J43" s="81">
        <v>23.5</v>
      </c>
      <c r="K43" s="35">
        <v>1</v>
      </c>
    </row>
    <row r="44" spans="1:11" ht="15">
      <c r="A44" s="81">
        <v>37</v>
      </c>
      <c r="B44" s="82"/>
      <c r="C44" s="82" t="s">
        <v>80</v>
      </c>
      <c r="D44" s="82" t="s">
        <v>14</v>
      </c>
      <c r="E44" s="83">
        <v>1393</v>
      </c>
      <c r="F44" s="82" t="s">
        <v>26</v>
      </c>
      <c r="G44" s="81">
        <v>2.5</v>
      </c>
      <c r="H44" s="81">
        <v>0</v>
      </c>
      <c r="I44" s="81">
        <v>18.5</v>
      </c>
      <c r="J44" s="81">
        <v>20.5</v>
      </c>
      <c r="K44" s="35">
        <v>1</v>
      </c>
    </row>
    <row r="45" spans="1:11" ht="15">
      <c r="A45" s="81">
        <v>38</v>
      </c>
      <c r="B45" s="82"/>
      <c r="C45" s="82" t="s">
        <v>247</v>
      </c>
      <c r="D45" s="82" t="s">
        <v>14</v>
      </c>
      <c r="E45" s="83">
        <v>1583</v>
      </c>
      <c r="F45" s="82" t="s">
        <v>217</v>
      </c>
      <c r="G45" s="81">
        <v>2.5</v>
      </c>
      <c r="H45" s="81">
        <v>0</v>
      </c>
      <c r="I45" s="81">
        <v>18</v>
      </c>
      <c r="J45" s="81">
        <v>20</v>
      </c>
      <c r="K45" s="35">
        <v>1</v>
      </c>
    </row>
    <row r="46" spans="1:11" ht="15">
      <c r="A46" s="81">
        <v>39</v>
      </c>
      <c r="B46" s="82"/>
      <c r="C46" s="82" t="s">
        <v>241</v>
      </c>
      <c r="D46" s="82" t="s">
        <v>14</v>
      </c>
      <c r="E46" s="83">
        <v>1628</v>
      </c>
      <c r="F46" s="82" t="s">
        <v>30</v>
      </c>
      <c r="G46" s="81">
        <v>2.5</v>
      </c>
      <c r="H46" s="81">
        <v>0</v>
      </c>
      <c r="I46" s="81">
        <v>17.5</v>
      </c>
      <c r="J46" s="81">
        <v>19.5</v>
      </c>
      <c r="K46" s="35">
        <v>1</v>
      </c>
    </row>
    <row r="47" spans="1:11" ht="15">
      <c r="A47" s="81">
        <v>40</v>
      </c>
      <c r="B47" s="82"/>
      <c r="C47" s="82" t="s">
        <v>54</v>
      </c>
      <c r="D47" s="82" t="s">
        <v>14</v>
      </c>
      <c r="E47" s="83">
        <v>1484</v>
      </c>
      <c r="F47" s="82" t="s">
        <v>218</v>
      </c>
      <c r="G47" s="81">
        <v>2.5</v>
      </c>
      <c r="H47" s="81">
        <v>0</v>
      </c>
      <c r="I47" s="81">
        <v>16.5</v>
      </c>
      <c r="J47" s="81">
        <v>16.5</v>
      </c>
      <c r="K47" s="35">
        <v>1</v>
      </c>
    </row>
    <row r="48" spans="1:11" ht="15">
      <c r="A48" s="81">
        <v>41</v>
      </c>
      <c r="B48" s="82"/>
      <c r="C48" s="82" t="s">
        <v>314</v>
      </c>
      <c r="D48" s="82" t="s">
        <v>14</v>
      </c>
      <c r="E48" s="83">
        <v>1500</v>
      </c>
      <c r="F48" s="82" t="s">
        <v>304</v>
      </c>
      <c r="G48" s="81">
        <v>2</v>
      </c>
      <c r="H48" s="81">
        <v>0</v>
      </c>
      <c r="I48" s="81">
        <v>19.5</v>
      </c>
      <c r="J48" s="81">
        <v>19.5</v>
      </c>
      <c r="K48" s="35">
        <v>1</v>
      </c>
    </row>
    <row r="49" spans="1:11" ht="15">
      <c r="A49" s="81">
        <v>42</v>
      </c>
      <c r="B49" s="82"/>
      <c r="C49" s="82" t="s">
        <v>315</v>
      </c>
      <c r="D49" s="82" t="s">
        <v>14</v>
      </c>
      <c r="E49" s="83">
        <v>1500</v>
      </c>
      <c r="F49" s="82" t="s">
        <v>316</v>
      </c>
      <c r="G49" s="81">
        <v>2</v>
      </c>
      <c r="H49" s="81">
        <v>0</v>
      </c>
      <c r="I49" s="81">
        <v>17.5</v>
      </c>
      <c r="J49" s="81">
        <v>17.5</v>
      </c>
      <c r="K49" s="35">
        <v>1</v>
      </c>
    </row>
    <row r="50" spans="1:11" ht="15">
      <c r="A50" s="81">
        <v>43</v>
      </c>
      <c r="B50" s="82"/>
      <c r="C50" s="82" t="s">
        <v>317</v>
      </c>
      <c r="D50" s="82" t="s">
        <v>14</v>
      </c>
      <c r="E50" s="83">
        <v>1460</v>
      </c>
      <c r="F50" s="82" t="s">
        <v>53</v>
      </c>
      <c r="G50" s="81">
        <v>1</v>
      </c>
      <c r="H50" s="81">
        <v>0</v>
      </c>
      <c r="I50" s="81">
        <v>18</v>
      </c>
      <c r="J50" s="81">
        <v>18</v>
      </c>
      <c r="K50" s="35">
        <v>1</v>
      </c>
    </row>
    <row r="51" spans="1:11" ht="15">
      <c r="A51" s="81">
        <v>44</v>
      </c>
      <c r="B51" s="82"/>
      <c r="C51" s="82" t="s">
        <v>318</v>
      </c>
      <c r="D51" s="82" t="s">
        <v>14</v>
      </c>
      <c r="E51" s="83">
        <v>1670</v>
      </c>
      <c r="F51" s="82" t="s">
        <v>86</v>
      </c>
      <c r="G51" s="81">
        <v>0</v>
      </c>
      <c r="H51" s="81">
        <v>0</v>
      </c>
      <c r="I51" s="81">
        <v>23</v>
      </c>
      <c r="J51" s="81">
        <v>26.5</v>
      </c>
      <c r="K51" s="35">
        <v>1</v>
      </c>
    </row>
    <row r="52" spans="1:11" ht="15">
      <c r="A52" s="81"/>
      <c r="B52" s="82"/>
      <c r="C52" s="82" t="s">
        <v>245</v>
      </c>
      <c r="D52" s="82" t="s">
        <v>14</v>
      </c>
      <c r="E52" s="83">
        <v>1529</v>
      </c>
      <c r="F52" s="82" t="s">
        <v>53</v>
      </c>
      <c r="G52" s="81">
        <v>0</v>
      </c>
      <c r="H52" s="81">
        <v>0</v>
      </c>
      <c r="I52" s="81">
        <v>23</v>
      </c>
      <c r="J52" s="81">
        <v>26.5</v>
      </c>
      <c r="K52" s="35">
        <v>1</v>
      </c>
    </row>
    <row r="53" spans="1:11" ht="15">
      <c r="A53" s="81">
        <v>46</v>
      </c>
      <c r="B53" s="82"/>
      <c r="C53" s="82" t="s">
        <v>210</v>
      </c>
      <c r="D53" s="82" t="s">
        <v>14</v>
      </c>
      <c r="E53" s="83">
        <v>1890</v>
      </c>
      <c r="F53" s="82" t="s">
        <v>86</v>
      </c>
      <c r="G53" s="81">
        <v>0</v>
      </c>
      <c r="H53" s="81">
        <v>0</v>
      </c>
      <c r="I53" s="81">
        <v>21.5</v>
      </c>
      <c r="J53" s="81">
        <v>25</v>
      </c>
      <c r="K53" s="35">
        <v>1</v>
      </c>
    </row>
    <row r="54" spans="1:11" ht="15">
      <c r="A54" s="81"/>
      <c r="B54" s="82"/>
      <c r="C54" s="82" t="s">
        <v>319</v>
      </c>
      <c r="D54" s="82" t="s">
        <v>14</v>
      </c>
      <c r="E54" s="83">
        <v>1674</v>
      </c>
      <c r="F54" s="82" t="s">
        <v>86</v>
      </c>
      <c r="G54" s="81">
        <v>0</v>
      </c>
      <c r="H54" s="81">
        <v>0</v>
      </c>
      <c r="I54" s="81">
        <v>21.5</v>
      </c>
      <c r="J54" s="81">
        <v>25</v>
      </c>
      <c r="K54" s="35">
        <v>1</v>
      </c>
    </row>
    <row r="55" spans="1:11" ht="15">
      <c r="A55" s="81"/>
      <c r="B55" s="82"/>
      <c r="C55" s="82" t="s">
        <v>320</v>
      </c>
      <c r="D55" s="82" t="s">
        <v>14</v>
      </c>
      <c r="E55" s="83">
        <v>1534</v>
      </c>
      <c r="F55" s="82" t="s">
        <v>86</v>
      </c>
      <c r="G55" s="81">
        <v>0</v>
      </c>
      <c r="H55" s="81">
        <v>0</v>
      </c>
      <c r="I55" s="81">
        <v>21.5</v>
      </c>
      <c r="J55" s="81">
        <v>25</v>
      </c>
      <c r="K55" s="35">
        <v>1</v>
      </c>
    </row>
    <row r="56" spans="1:11" ht="15">
      <c r="A56" s="81">
        <v>49</v>
      </c>
      <c r="B56" s="82"/>
      <c r="C56" s="82" t="s">
        <v>321</v>
      </c>
      <c r="D56" s="82" t="s">
        <v>14</v>
      </c>
      <c r="E56" s="83">
        <v>1911</v>
      </c>
      <c r="F56" s="82" t="s">
        <v>86</v>
      </c>
      <c r="G56" s="81">
        <v>0</v>
      </c>
      <c r="H56" s="81">
        <v>0</v>
      </c>
      <c r="I56" s="81">
        <v>21</v>
      </c>
      <c r="J56" s="81">
        <v>24</v>
      </c>
      <c r="K56" s="35">
        <v>1</v>
      </c>
    </row>
    <row r="57" spans="1:11" ht="15">
      <c r="A57" s="81">
        <v>50</v>
      </c>
      <c r="B57" s="82"/>
      <c r="C57" s="82" t="s">
        <v>322</v>
      </c>
      <c r="D57" s="82" t="s">
        <v>14</v>
      </c>
      <c r="E57" s="83">
        <v>1155</v>
      </c>
      <c r="F57" s="82" t="s">
        <v>323</v>
      </c>
      <c r="G57" s="81">
        <v>0</v>
      </c>
      <c r="H57" s="81">
        <v>0</v>
      </c>
      <c r="I57" s="81">
        <v>17</v>
      </c>
      <c r="J57" s="81">
        <v>18</v>
      </c>
      <c r="K57" s="35">
        <v>1</v>
      </c>
    </row>
    <row r="59" ht="15">
      <c r="A59" s="76" t="s">
        <v>113</v>
      </c>
    </row>
    <row r="60" ht="15">
      <c r="A60" s="84" t="s">
        <v>324</v>
      </c>
    </row>
    <row r="61" ht="15">
      <c r="A61" s="84" t="s">
        <v>285</v>
      </c>
    </row>
    <row r="62" ht="15">
      <c r="A62" s="84" t="s">
        <v>116</v>
      </c>
    </row>
    <row r="64" ht="15">
      <c r="A64" s="85" t="s">
        <v>325</v>
      </c>
    </row>
    <row r="65" ht="15">
      <c r="A65" s="75" t="s">
        <v>118</v>
      </c>
    </row>
  </sheetData>
  <sheetProtection/>
  <hyperlinks>
    <hyperlink ref="A1:J1" r:id="rId1" display="http://chess-results.com/"/>
    <hyperlink ref="A64:J64" r:id="rId2" display="http://chess-results.com/tnr91684.aspx?lan=10"/>
    <hyperlink ref="A65:J65" r:id="rId3" display="http://chess-results.com/"/>
  </hyperlinks>
  <printOptions/>
  <pageMargins left="0.7" right="0.7" top="0.75" bottom="0.75" header="0.3" footer="0.3"/>
  <pageSetup horizontalDpi="300" verticalDpi="3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6"/>
  <sheetViews>
    <sheetView zoomScalePageLayoutView="0" workbookViewId="0" topLeftCell="A1">
      <selection activeCell="F17" sqref="F17"/>
    </sheetView>
  </sheetViews>
  <sheetFormatPr defaultColWidth="11.421875" defaultRowHeight="15"/>
  <cols>
    <col min="1" max="1" width="5.421875" style="45" customWidth="1"/>
    <col min="2" max="2" width="4.7109375" style="45" bestFit="1" customWidth="1"/>
    <col min="3" max="3" width="26.57421875" style="45" customWidth="1"/>
    <col min="4" max="4" width="5.57421875" style="47" bestFit="1" customWidth="1"/>
    <col min="5" max="5" width="4.7109375" style="45" customWidth="1"/>
    <col min="6" max="6" width="32.00390625" style="45" bestFit="1" customWidth="1"/>
    <col min="7" max="7" width="5.7109375" style="46" bestFit="1" customWidth="1"/>
    <col min="8" max="8" width="6.421875" style="45" customWidth="1"/>
    <col min="9" max="9" width="5.7109375" style="45" bestFit="1" customWidth="1"/>
    <col min="10" max="10" width="6.57421875" style="45" customWidth="1"/>
    <col min="11" max="11" width="5.7109375" style="46" bestFit="1" customWidth="1"/>
    <col min="12" max="14" width="6.421875" style="45" customWidth="1"/>
    <col min="15" max="15" width="7.7109375" style="47" bestFit="1" customWidth="1"/>
    <col min="16" max="16" width="9.57421875" style="45" customWidth="1"/>
    <col min="17" max="16384" width="11.421875" style="45" customWidth="1"/>
  </cols>
  <sheetData>
    <row r="1" ht="12.75">
      <c r="A1" s="58" t="s">
        <v>0</v>
      </c>
    </row>
    <row r="3" ht="12.75">
      <c r="A3" s="59" t="s">
        <v>328</v>
      </c>
    </row>
    <row r="4" ht="12.75">
      <c r="A4" s="60" t="s">
        <v>2</v>
      </c>
    </row>
    <row r="6" ht="12.75">
      <c r="A6" s="59"/>
    </row>
    <row r="7" spans="1:16" ht="38.25">
      <c r="A7" s="68" t="s">
        <v>4</v>
      </c>
      <c r="B7" s="69"/>
      <c r="C7" s="69" t="s">
        <v>5</v>
      </c>
      <c r="D7" s="68" t="s">
        <v>6</v>
      </c>
      <c r="E7" s="70" t="s">
        <v>7</v>
      </c>
      <c r="F7" s="69" t="s">
        <v>8</v>
      </c>
      <c r="G7" s="71" t="s">
        <v>288</v>
      </c>
      <c r="H7" s="72" t="s">
        <v>289</v>
      </c>
      <c r="I7" s="73" t="s">
        <v>290</v>
      </c>
      <c r="J7" s="72" t="s">
        <v>291</v>
      </c>
      <c r="K7" s="71" t="s">
        <v>292</v>
      </c>
      <c r="L7" s="72" t="s">
        <v>293</v>
      </c>
      <c r="M7" s="71" t="s">
        <v>327</v>
      </c>
      <c r="N7" s="72" t="s">
        <v>326</v>
      </c>
      <c r="O7" s="74" t="s">
        <v>294</v>
      </c>
      <c r="P7" s="74" t="s">
        <v>295</v>
      </c>
    </row>
    <row r="8" spans="1:16" ht="12.75">
      <c r="A8" s="153">
        <v>1</v>
      </c>
      <c r="B8" s="165" t="s">
        <v>134</v>
      </c>
      <c r="C8" s="154" t="s">
        <v>13</v>
      </c>
      <c r="D8" s="155" t="s">
        <v>14</v>
      </c>
      <c r="E8" s="156">
        <v>1992</v>
      </c>
      <c r="F8" s="157" t="s">
        <v>15</v>
      </c>
      <c r="G8" s="158">
        <v>6</v>
      </c>
      <c r="H8" s="159">
        <v>20</v>
      </c>
      <c r="I8" s="160">
        <v>5.5</v>
      </c>
      <c r="J8" s="161">
        <v>13</v>
      </c>
      <c r="K8" s="158">
        <v>6</v>
      </c>
      <c r="L8" s="162">
        <v>15</v>
      </c>
      <c r="M8" s="158"/>
      <c r="N8" s="162"/>
      <c r="O8" s="163">
        <f aca="true" t="shared" si="0" ref="O8:O39">G8+I8+K8+M8</f>
        <v>17.5</v>
      </c>
      <c r="P8" s="164">
        <f aca="true" t="shared" si="1" ref="P8:P39">H8+J8+L8+N8</f>
        <v>48</v>
      </c>
    </row>
    <row r="9" spans="1:16" ht="15">
      <c r="A9" s="153">
        <f>A8+1</f>
        <v>2</v>
      </c>
      <c r="B9" s="165" t="s">
        <v>134</v>
      </c>
      <c r="C9" s="154" t="s">
        <v>29</v>
      </c>
      <c r="D9" s="155" t="s">
        <v>14</v>
      </c>
      <c r="E9" s="156">
        <v>1908</v>
      </c>
      <c r="F9" s="157" t="s">
        <v>30</v>
      </c>
      <c r="G9" s="158">
        <v>5</v>
      </c>
      <c r="H9" s="159">
        <v>7</v>
      </c>
      <c r="I9" s="160">
        <v>6</v>
      </c>
      <c r="J9" s="161">
        <v>20</v>
      </c>
      <c r="K9" s="158">
        <v>5.5</v>
      </c>
      <c r="L9" s="162">
        <v>12</v>
      </c>
      <c r="M9" s="158">
        <v>4</v>
      </c>
      <c r="N9" s="186">
        <v>2</v>
      </c>
      <c r="O9" s="163">
        <f t="shared" si="0"/>
        <v>20.5</v>
      </c>
      <c r="P9" s="164">
        <f t="shared" si="1"/>
        <v>41</v>
      </c>
    </row>
    <row r="10" spans="1:16" ht="12.75">
      <c r="A10" s="153">
        <f aca="true" t="shared" si="2" ref="A10:A73">A9+1</f>
        <v>3</v>
      </c>
      <c r="B10" s="154"/>
      <c r="C10" s="154" t="s">
        <v>24</v>
      </c>
      <c r="D10" s="155" t="s">
        <v>14</v>
      </c>
      <c r="E10" s="156">
        <v>1837</v>
      </c>
      <c r="F10" s="157" t="s">
        <v>17</v>
      </c>
      <c r="G10" s="158">
        <v>5</v>
      </c>
      <c r="H10" s="159">
        <v>10</v>
      </c>
      <c r="I10" s="160">
        <v>6</v>
      </c>
      <c r="J10" s="161">
        <v>17</v>
      </c>
      <c r="K10" s="158">
        <v>5</v>
      </c>
      <c r="L10" s="162">
        <v>9</v>
      </c>
      <c r="M10" s="158"/>
      <c r="N10" s="162"/>
      <c r="O10" s="163">
        <f t="shared" si="0"/>
        <v>16</v>
      </c>
      <c r="P10" s="164">
        <f t="shared" si="1"/>
        <v>36</v>
      </c>
    </row>
    <row r="11" spans="1:16" ht="15">
      <c r="A11" s="153">
        <f t="shared" si="2"/>
        <v>4</v>
      </c>
      <c r="B11" s="154"/>
      <c r="C11" s="166" t="s">
        <v>154</v>
      </c>
      <c r="D11" s="155" t="s">
        <v>14</v>
      </c>
      <c r="E11" s="165">
        <v>1907</v>
      </c>
      <c r="F11" s="167" t="s">
        <v>140</v>
      </c>
      <c r="G11" s="158">
        <v>5</v>
      </c>
      <c r="H11" s="159">
        <v>8</v>
      </c>
      <c r="I11" s="160">
        <v>4.5</v>
      </c>
      <c r="J11" s="161">
        <v>8</v>
      </c>
      <c r="K11" s="158">
        <v>6</v>
      </c>
      <c r="L11" s="162">
        <v>13</v>
      </c>
      <c r="M11" s="158">
        <v>4</v>
      </c>
      <c r="N11" s="186">
        <v>1</v>
      </c>
      <c r="O11" s="163">
        <f t="shared" si="0"/>
        <v>19.5</v>
      </c>
      <c r="P11" s="164">
        <f t="shared" si="1"/>
        <v>30</v>
      </c>
    </row>
    <row r="12" spans="1:16" ht="15">
      <c r="A12" s="153">
        <f t="shared" si="2"/>
        <v>5</v>
      </c>
      <c r="B12" s="154"/>
      <c r="C12" s="154" t="s">
        <v>16</v>
      </c>
      <c r="D12" s="155" t="s">
        <v>14</v>
      </c>
      <c r="E12" s="156">
        <v>1967</v>
      </c>
      <c r="F12" s="157" t="s">
        <v>17</v>
      </c>
      <c r="G12" s="158">
        <v>6</v>
      </c>
      <c r="H12" s="159">
        <v>17</v>
      </c>
      <c r="I12" s="160">
        <v>0</v>
      </c>
      <c r="J12" s="161">
        <v>1</v>
      </c>
      <c r="K12" s="168"/>
      <c r="L12" s="169"/>
      <c r="M12" s="163">
        <v>5</v>
      </c>
      <c r="N12" s="186">
        <v>12</v>
      </c>
      <c r="O12" s="163">
        <f t="shared" si="0"/>
        <v>11</v>
      </c>
      <c r="P12" s="164">
        <f t="shared" si="1"/>
        <v>30</v>
      </c>
    </row>
    <row r="13" spans="1:16" ht="15">
      <c r="A13" s="153">
        <f t="shared" si="2"/>
        <v>6</v>
      </c>
      <c r="B13" s="154"/>
      <c r="C13" s="154" t="s">
        <v>39</v>
      </c>
      <c r="D13" s="155" t="s">
        <v>14</v>
      </c>
      <c r="E13" s="156">
        <v>1773</v>
      </c>
      <c r="F13" s="157" t="s">
        <v>26</v>
      </c>
      <c r="G13" s="158">
        <v>4.5</v>
      </c>
      <c r="H13" s="159">
        <v>1</v>
      </c>
      <c r="I13" s="160">
        <v>4.5</v>
      </c>
      <c r="J13" s="161">
        <v>7</v>
      </c>
      <c r="K13" s="168"/>
      <c r="L13" s="169"/>
      <c r="M13" s="163">
        <v>5.5</v>
      </c>
      <c r="N13" s="186">
        <v>17</v>
      </c>
      <c r="O13" s="163">
        <f t="shared" si="0"/>
        <v>14.5</v>
      </c>
      <c r="P13" s="164">
        <f t="shared" si="1"/>
        <v>25</v>
      </c>
    </row>
    <row r="14" spans="1:16" ht="15">
      <c r="A14" s="153">
        <f t="shared" si="2"/>
        <v>7</v>
      </c>
      <c r="B14" s="154"/>
      <c r="C14" s="154" t="s">
        <v>211</v>
      </c>
      <c r="D14" s="155" t="s">
        <v>14</v>
      </c>
      <c r="E14" s="156">
        <v>1936</v>
      </c>
      <c r="F14" s="157" t="s">
        <v>53</v>
      </c>
      <c r="G14" s="168"/>
      <c r="H14" s="170"/>
      <c r="I14" s="160">
        <v>4.5</v>
      </c>
      <c r="J14" s="161">
        <v>5</v>
      </c>
      <c r="K14" s="158">
        <v>6</v>
      </c>
      <c r="L14" s="162">
        <v>17</v>
      </c>
      <c r="M14" s="158">
        <v>4</v>
      </c>
      <c r="N14" s="186">
        <v>3</v>
      </c>
      <c r="O14" s="163">
        <f t="shared" si="0"/>
        <v>14.5</v>
      </c>
      <c r="P14" s="164">
        <f t="shared" si="1"/>
        <v>25</v>
      </c>
    </row>
    <row r="15" spans="1:16" ht="12.75">
      <c r="A15" s="153">
        <f t="shared" si="2"/>
        <v>8</v>
      </c>
      <c r="B15" s="187"/>
      <c r="C15" s="154" t="s">
        <v>25</v>
      </c>
      <c r="D15" s="155" t="s">
        <v>14</v>
      </c>
      <c r="E15" s="156">
        <v>1852</v>
      </c>
      <c r="F15" s="157" t="s">
        <v>26</v>
      </c>
      <c r="G15" s="158">
        <v>5</v>
      </c>
      <c r="H15" s="159">
        <v>9</v>
      </c>
      <c r="I15" s="160">
        <v>6</v>
      </c>
      <c r="J15" s="161">
        <v>15</v>
      </c>
      <c r="K15" s="168"/>
      <c r="L15" s="169"/>
      <c r="M15" s="163"/>
      <c r="N15" s="169"/>
      <c r="O15" s="163">
        <f t="shared" si="0"/>
        <v>11</v>
      </c>
      <c r="P15" s="164">
        <f t="shared" si="1"/>
        <v>24</v>
      </c>
    </row>
    <row r="16" spans="1:16" ht="15">
      <c r="A16" s="171">
        <f t="shared" si="2"/>
        <v>9</v>
      </c>
      <c r="B16" s="172"/>
      <c r="C16" s="172" t="s">
        <v>23</v>
      </c>
      <c r="D16" s="173" t="s">
        <v>14</v>
      </c>
      <c r="E16" s="174">
        <v>1772</v>
      </c>
      <c r="F16" s="175" t="s">
        <v>19</v>
      </c>
      <c r="G16" s="176">
        <v>5.5</v>
      </c>
      <c r="H16" s="177">
        <v>11</v>
      </c>
      <c r="I16" s="178">
        <v>3.5</v>
      </c>
      <c r="J16" s="179">
        <v>1</v>
      </c>
      <c r="K16" s="176">
        <v>5</v>
      </c>
      <c r="L16" s="180">
        <v>2</v>
      </c>
      <c r="M16" s="176">
        <v>4.5</v>
      </c>
      <c r="N16" s="188">
        <v>8</v>
      </c>
      <c r="O16" s="181">
        <f t="shared" si="0"/>
        <v>18.5</v>
      </c>
      <c r="P16" s="182">
        <f t="shared" si="1"/>
        <v>22</v>
      </c>
    </row>
    <row r="17" spans="1:16" ht="15">
      <c r="A17" s="171">
        <f t="shared" si="2"/>
        <v>10</v>
      </c>
      <c r="B17" s="172"/>
      <c r="C17" s="172" t="s">
        <v>210</v>
      </c>
      <c r="D17" s="173" t="s">
        <v>14</v>
      </c>
      <c r="E17" s="174">
        <v>1890</v>
      </c>
      <c r="F17" s="175" t="s">
        <v>86</v>
      </c>
      <c r="G17" s="183"/>
      <c r="H17" s="185"/>
      <c r="I17" s="185"/>
      <c r="J17" s="185"/>
      <c r="K17" s="176">
        <v>6.5</v>
      </c>
      <c r="L17" s="180">
        <v>20</v>
      </c>
      <c r="M17" s="176">
        <v>0</v>
      </c>
      <c r="N17" s="188">
        <v>1</v>
      </c>
      <c r="O17" s="181">
        <f t="shared" si="0"/>
        <v>6.5</v>
      </c>
      <c r="P17" s="182">
        <f t="shared" si="1"/>
        <v>21</v>
      </c>
    </row>
    <row r="18" spans="1:16" ht="12.75">
      <c r="A18" s="171">
        <f t="shared" si="2"/>
        <v>11</v>
      </c>
      <c r="B18" s="172"/>
      <c r="C18" s="172" t="s">
        <v>35</v>
      </c>
      <c r="D18" s="173" t="s">
        <v>14</v>
      </c>
      <c r="E18" s="174">
        <v>1745</v>
      </c>
      <c r="F18" s="175" t="s">
        <v>36</v>
      </c>
      <c r="G18" s="176">
        <v>5</v>
      </c>
      <c r="H18" s="177">
        <v>4</v>
      </c>
      <c r="I18" s="178">
        <v>5</v>
      </c>
      <c r="J18" s="179">
        <v>12</v>
      </c>
      <c r="K18" s="176">
        <v>5</v>
      </c>
      <c r="L18" s="180">
        <v>4</v>
      </c>
      <c r="M18" s="176"/>
      <c r="N18" s="180"/>
      <c r="O18" s="181">
        <f t="shared" si="0"/>
        <v>15</v>
      </c>
      <c r="P18" s="182">
        <f t="shared" si="1"/>
        <v>20</v>
      </c>
    </row>
    <row r="19" spans="1:16" ht="15">
      <c r="A19" s="171">
        <f t="shared" si="2"/>
        <v>12</v>
      </c>
      <c r="B19" s="189"/>
      <c r="C19" s="172" t="s">
        <v>219</v>
      </c>
      <c r="D19" s="173" t="s">
        <v>14</v>
      </c>
      <c r="E19" s="174">
        <v>1810</v>
      </c>
      <c r="F19" s="175" t="s">
        <v>217</v>
      </c>
      <c r="G19" s="176">
        <v>5</v>
      </c>
      <c r="H19" s="177">
        <v>5</v>
      </c>
      <c r="I19" s="178">
        <v>5</v>
      </c>
      <c r="J19" s="179">
        <v>9</v>
      </c>
      <c r="K19" s="176">
        <v>5</v>
      </c>
      <c r="L19" s="180">
        <v>5</v>
      </c>
      <c r="M19" s="176">
        <v>4</v>
      </c>
      <c r="N19" s="188">
        <v>1</v>
      </c>
      <c r="O19" s="181">
        <f t="shared" si="0"/>
        <v>19</v>
      </c>
      <c r="P19" s="182">
        <f t="shared" si="1"/>
        <v>20</v>
      </c>
    </row>
    <row r="20" spans="1:16" ht="15">
      <c r="A20" s="171">
        <f t="shared" si="2"/>
        <v>13</v>
      </c>
      <c r="B20" s="189"/>
      <c r="C20" s="172" t="s">
        <v>298</v>
      </c>
      <c r="D20" s="173" t="s">
        <v>14</v>
      </c>
      <c r="E20" s="174">
        <v>2050</v>
      </c>
      <c r="F20" s="175" t="s">
        <v>299</v>
      </c>
      <c r="G20" s="183"/>
      <c r="H20" s="184"/>
      <c r="I20" s="184"/>
      <c r="J20" s="184"/>
      <c r="K20" s="183"/>
      <c r="L20" s="184"/>
      <c r="M20" s="181">
        <v>6.5</v>
      </c>
      <c r="N20" s="188">
        <v>20</v>
      </c>
      <c r="O20" s="181">
        <f t="shared" si="0"/>
        <v>6.5</v>
      </c>
      <c r="P20" s="182">
        <f t="shared" si="1"/>
        <v>20</v>
      </c>
    </row>
    <row r="21" spans="1:16" ht="15">
      <c r="A21" s="171">
        <f t="shared" si="2"/>
        <v>14</v>
      </c>
      <c r="B21" s="172"/>
      <c r="C21" s="172" t="s">
        <v>31</v>
      </c>
      <c r="D21" s="173" t="s">
        <v>14</v>
      </c>
      <c r="E21" s="174">
        <v>1733</v>
      </c>
      <c r="F21" s="175" t="s">
        <v>32</v>
      </c>
      <c r="G21" s="176">
        <v>5</v>
      </c>
      <c r="H21" s="177">
        <v>6</v>
      </c>
      <c r="I21" s="178">
        <v>4.5</v>
      </c>
      <c r="J21" s="179">
        <v>6</v>
      </c>
      <c r="K21" s="176">
        <v>5</v>
      </c>
      <c r="L21" s="180">
        <v>6</v>
      </c>
      <c r="M21" s="176">
        <v>2.5</v>
      </c>
      <c r="N21" s="188">
        <v>1</v>
      </c>
      <c r="O21" s="181">
        <f t="shared" si="0"/>
        <v>17</v>
      </c>
      <c r="P21" s="182">
        <f t="shared" si="1"/>
        <v>19</v>
      </c>
    </row>
    <row r="22" spans="1:16" ht="12.75">
      <c r="A22" s="171">
        <f t="shared" si="2"/>
        <v>15</v>
      </c>
      <c r="B22" s="190" t="s">
        <v>134</v>
      </c>
      <c r="C22" s="172" t="s">
        <v>18</v>
      </c>
      <c r="D22" s="173" t="s">
        <v>14</v>
      </c>
      <c r="E22" s="174">
        <v>1884</v>
      </c>
      <c r="F22" s="175" t="s">
        <v>19</v>
      </c>
      <c r="G22" s="176">
        <v>5.5</v>
      </c>
      <c r="H22" s="177">
        <v>15</v>
      </c>
      <c r="I22" s="184"/>
      <c r="J22" s="184"/>
      <c r="K22" s="183"/>
      <c r="L22" s="184"/>
      <c r="M22" s="181"/>
      <c r="N22" s="184"/>
      <c r="O22" s="181">
        <f t="shared" si="0"/>
        <v>5.5</v>
      </c>
      <c r="P22" s="182">
        <f t="shared" si="1"/>
        <v>15</v>
      </c>
    </row>
    <row r="23" spans="1:16" ht="15">
      <c r="A23" s="171">
        <f t="shared" si="2"/>
        <v>16</v>
      </c>
      <c r="B23" s="172"/>
      <c r="C23" s="172" t="s">
        <v>214</v>
      </c>
      <c r="D23" s="173" t="s">
        <v>14</v>
      </c>
      <c r="E23" s="174">
        <v>2023</v>
      </c>
      <c r="F23" s="175" t="s">
        <v>19</v>
      </c>
      <c r="G23" s="183"/>
      <c r="H23" s="185"/>
      <c r="I23" s="185"/>
      <c r="J23" s="185"/>
      <c r="K23" s="176">
        <v>5</v>
      </c>
      <c r="L23" s="180">
        <v>10</v>
      </c>
      <c r="M23" s="176">
        <v>4</v>
      </c>
      <c r="N23" s="188">
        <v>5</v>
      </c>
      <c r="O23" s="181">
        <f t="shared" si="0"/>
        <v>9</v>
      </c>
      <c r="P23" s="182">
        <f t="shared" si="1"/>
        <v>15</v>
      </c>
    </row>
    <row r="24" spans="1:16" ht="15">
      <c r="A24" s="67">
        <f t="shared" si="2"/>
        <v>17</v>
      </c>
      <c r="B24" s="41"/>
      <c r="C24" s="41" t="s">
        <v>44</v>
      </c>
      <c r="D24" s="61" t="s">
        <v>14</v>
      </c>
      <c r="E24" s="62">
        <v>1786</v>
      </c>
      <c r="F24" s="43" t="s">
        <v>30</v>
      </c>
      <c r="G24" s="40">
        <v>4.5</v>
      </c>
      <c r="H24" s="38">
        <v>1</v>
      </c>
      <c r="I24" s="55">
        <v>3</v>
      </c>
      <c r="J24" s="39">
        <v>1</v>
      </c>
      <c r="K24" s="40">
        <v>5</v>
      </c>
      <c r="L24" s="52">
        <v>3</v>
      </c>
      <c r="M24" s="40">
        <v>5</v>
      </c>
      <c r="N24" s="35">
        <v>10</v>
      </c>
      <c r="O24" s="50">
        <f t="shared" si="0"/>
        <v>17.5</v>
      </c>
      <c r="P24" s="51">
        <f t="shared" si="1"/>
        <v>15</v>
      </c>
    </row>
    <row r="25" spans="1:16" ht="15">
      <c r="A25" s="67">
        <f t="shared" si="2"/>
        <v>18</v>
      </c>
      <c r="B25" s="82"/>
      <c r="C25" s="41" t="s">
        <v>300</v>
      </c>
      <c r="D25" s="61" t="s">
        <v>301</v>
      </c>
      <c r="E25" s="62">
        <v>1990</v>
      </c>
      <c r="F25" s="43" t="s">
        <v>53</v>
      </c>
      <c r="G25" s="49"/>
      <c r="H25" s="48"/>
      <c r="I25" s="48"/>
      <c r="J25" s="48"/>
      <c r="K25" s="49"/>
      <c r="L25" s="48"/>
      <c r="M25" s="50">
        <v>5.5</v>
      </c>
      <c r="N25" s="35">
        <v>15</v>
      </c>
      <c r="O25" s="50">
        <f t="shared" si="0"/>
        <v>5.5</v>
      </c>
      <c r="P25" s="51">
        <f t="shared" si="1"/>
        <v>15</v>
      </c>
    </row>
    <row r="26" spans="1:16" ht="12.75">
      <c r="A26" s="67">
        <f t="shared" si="2"/>
        <v>19</v>
      </c>
      <c r="B26" s="41"/>
      <c r="C26" s="41" t="s">
        <v>228</v>
      </c>
      <c r="D26" s="61" t="s">
        <v>14</v>
      </c>
      <c r="E26" s="62">
        <v>1874</v>
      </c>
      <c r="F26" s="43" t="s">
        <v>20</v>
      </c>
      <c r="G26" s="40">
        <v>5.5</v>
      </c>
      <c r="H26" s="38">
        <v>13</v>
      </c>
      <c r="I26" s="37"/>
      <c r="J26" s="37"/>
      <c r="K26" s="40">
        <v>4.5</v>
      </c>
      <c r="L26" s="52">
        <v>1</v>
      </c>
      <c r="M26" s="40"/>
      <c r="N26" s="52"/>
      <c r="O26" s="50">
        <f t="shared" si="0"/>
        <v>10</v>
      </c>
      <c r="P26" s="51">
        <f t="shared" si="1"/>
        <v>14</v>
      </c>
    </row>
    <row r="27" spans="1:16" ht="15">
      <c r="A27" s="67">
        <f t="shared" si="2"/>
        <v>20</v>
      </c>
      <c r="B27" s="41"/>
      <c r="C27" s="41" t="s">
        <v>302</v>
      </c>
      <c r="D27" s="61" t="s">
        <v>14</v>
      </c>
      <c r="E27" s="62">
        <v>1961</v>
      </c>
      <c r="F27" s="43" t="s">
        <v>159</v>
      </c>
      <c r="G27" s="49"/>
      <c r="H27" s="48"/>
      <c r="I27" s="48"/>
      <c r="J27" s="48"/>
      <c r="K27" s="49"/>
      <c r="L27" s="48"/>
      <c r="M27" s="50">
        <v>5.5</v>
      </c>
      <c r="N27" s="35">
        <v>13</v>
      </c>
      <c r="O27" s="50">
        <f t="shared" si="0"/>
        <v>5.5</v>
      </c>
      <c r="P27" s="51">
        <f t="shared" si="1"/>
        <v>13</v>
      </c>
    </row>
    <row r="28" spans="1:16" ht="12.75">
      <c r="A28" s="67">
        <f t="shared" si="2"/>
        <v>21</v>
      </c>
      <c r="B28" s="63" t="s">
        <v>134</v>
      </c>
      <c r="C28" s="41" t="s">
        <v>21</v>
      </c>
      <c r="D28" s="61" t="s">
        <v>14</v>
      </c>
      <c r="E28" s="62">
        <v>1806</v>
      </c>
      <c r="F28" s="43" t="s">
        <v>20</v>
      </c>
      <c r="G28" s="40">
        <v>5.5</v>
      </c>
      <c r="H28" s="38">
        <v>12</v>
      </c>
      <c r="I28" s="48"/>
      <c r="J28" s="48"/>
      <c r="K28" s="49"/>
      <c r="L28" s="48"/>
      <c r="M28" s="50"/>
      <c r="N28" s="48"/>
      <c r="O28" s="50">
        <f t="shared" si="0"/>
        <v>5.5</v>
      </c>
      <c r="P28" s="51">
        <f t="shared" si="1"/>
        <v>12</v>
      </c>
    </row>
    <row r="29" spans="1:16" ht="12.75">
      <c r="A29" s="67">
        <f t="shared" si="2"/>
        <v>22</v>
      </c>
      <c r="B29" s="82" t="s">
        <v>12</v>
      </c>
      <c r="C29" s="41" t="s">
        <v>232</v>
      </c>
      <c r="D29" s="61" t="s">
        <v>14</v>
      </c>
      <c r="E29" s="62">
        <v>1811</v>
      </c>
      <c r="F29" s="43" t="s">
        <v>30</v>
      </c>
      <c r="G29" s="49"/>
      <c r="H29" s="37"/>
      <c r="I29" s="55">
        <v>5</v>
      </c>
      <c r="J29" s="39">
        <v>10</v>
      </c>
      <c r="K29" s="40">
        <v>4</v>
      </c>
      <c r="L29" s="52">
        <v>1</v>
      </c>
      <c r="M29" s="40"/>
      <c r="N29" s="52"/>
      <c r="O29" s="50">
        <f t="shared" si="0"/>
        <v>9</v>
      </c>
      <c r="P29" s="51">
        <f t="shared" si="1"/>
        <v>11</v>
      </c>
    </row>
    <row r="30" spans="1:16" ht="15">
      <c r="A30" s="67">
        <f t="shared" si="2"/>
        <v>23</v>
      </c>
      <c r="B30" s="41"/>
      <c r="C30" s="41" t="s">
        <v>303</v>
      </c>
      <c r="D30" s="61" t="s">
        <v>14</v>
      </c>
      <c r="E30" s="62">
        <v>1816</v>
      </c>
      <c r="F30" s="43" t="s">
        <v>304</v>
      </c>
      <c r="G30" s="49"/>
      <c r="H30" s="48"/>
      <c r="I30" s="48"/>
      <c r="J30" s="48"/>
      <c r="K30" s="49"/>
      <c r="L30" s="48"/>
      <c r="M30" s="50">
        <v>5</v>
      </c>
      <c r="N30" s="35">
        <v>11</v>
      </c>
      <c r="O30" s="50">
        <f t="shared" si="0"/>
        <v>5</v>
      </c>
      <c r="P30" s="51">
        <f t="shared" si="1"/>
        <v>11</v>
      </c>
    </row>
    <row r="31" spans="1:16" ht="12.75">
      <c r="A31" s="67">
        <f t="shared" si="2"/>
        <v>24</v>
      </c>
      <c r="B31" s="82"/>
      <c r="C31" s="41" t="s">
        <v>216</v>
      </c>
      <c r="D31" s="61" t="s">
        <v>14</v>
      </c>
      <c r="E31" s="62">
        <v>1766</v>
      </c>
      <c r="F31" s="43" t="s">
        <v>217</v>
      </c>
      <c r="G31" s="49"/>
      <c r="H31" s="37"/>
      <c r="I31" s="55">
        <v>4</v>
      </c>
      <c r="J31" s="39">
        <v>4</v>
      </c>
      <c r="K31" s="40">
        <v>5</v>
      </c>
      <c r="L31" s="52">
        <v>7</v>
      </c>
      <c r="M31" s="40"/>
      <c r="N31" s="52"/>
      <c r="O31" s="50">
        <f t="shared" si="0"/>
        <v>9</v>
      </c>
      <c r="P31" s="51">
        <f t="shared" si="1"/>
        <v>11</v>
      </c>
    </row>
    <row r="32" spans="1:16" ht="12.75">
      <c r="A32" s="67">
        <f t="shared" si="2"/>
        <v>25</v>
      </c>
      <c r="B32" s="82"/>
      <c r="C32" s="53" t="s">
        <v>149</v>
      </c>
      <c r="D32" s="63">
        <v>1500</v>
      </c>
      <c r="E32" s="63" t="s">
        <v>14</v>
      </c>
      <c r="F32" s="54" t="s">
        <v>150</v>
      </c>
      <c r="G32" s="49"/>
      <c r="H32" s="48"/>
      <c r="I32" s="55">
        <v>5</v>
      </c>
      <c r="J32" s="39">
        <v>11</v>
      </c>
      <c r="K32" s="49"/>
      <c r="L32" s="48"/>
      <c r="M32" s="50"/>
      <c r="N32" s="48"/>
      <c r="O32" s="50">
        <f t="shared" si="0"/>
        <v>5</v>
      </c>
      <c r="P32" s="51">
        <f t="shared" si="1"/>
        <v>11</v>
      </c>
    </row>
    <row r="33" spans="1:16" ht="12.75">
      <c r="A33" s="67">
        <f t="shared" si="2"/>
        <v>26</v>
      </c>
      <c r="B33" s="82"/>
      <c r="C33" s="41" t="s">
        <v>212</v>
      </c>
      <c r="D33" s="61" t="s">
        <v>14</v>
      </c>
      <c r="E33" s="62">
        <v>1500</v>
      </c>
      <c r="F33" s="43" t="s">
        <v>213</v>
      </c>
      <c r="G33" s="49"/>
      <c r="H33" s="37"/>
      <c r="I33" s="37"/>
      <c r="J33" s="37"/>
      <c r="K33" s="40">
        <v>5</v>
      </c>
      <c r="L33" s="52">
        <v>11</v>
      </c>
      <c r="M33" s="40"/>
      <c r="N33" s="52"/>
      <c r="O33" s="50">
        <f t="shared" si="0"/>
        <v>5</v>
      </c>
      <c r="P33" s="51">
        <f t="shared" si="1"/>
        <v>11</v>
      </c>
    </row>
    <row r="34" spans="1:16" ht="15">
      <c r="A34" s="67">
        <f t="shared" si="2"/>
        <v>27</v>
      </c>
      <c r="B34" s="63" t="s">
        <v>134</v>
      </c>
      <c r="C34" s="53" t="s">
        <v>174</v>
      </c>
      <c r="D34" s="63">
        <v>1764</v>
      </c>
      <c r="E34" s="63" t="s">
        <v>14</v>
      </c>
      <c r="F34" s="54" t="s">
        <v>175</v>
      </c>
      <c r="G34" s="49"/>
      <c r="H34" s="48"/>
      <c r="I34" s="55">
        <v>3.5</v>
      </c>
      <c r="J34" s="39">
        <v>1</v>
      </c>
      <c r="K34" s="49"/>
      <c r="L34" s="48"/>
      <c r="M34" s="50">
        <v>5</v>
      </c>
      <c r="N34" s="35">
        <v>9</v>
      </c>
      <c r="O34" s="50">
        <f t="shared" si="0"/>
        <v>8.5</v>
      </c>
      <c r="P34" s="51">
        <f t="shared" si="1"/>
        <v>10</v>
      </c>
    </row>
    <row r="35" spans="1:16" ht="15">
      <c r="A35" s="67">
        <f t="shared" si="2"/>
        <v>28</v>
      </c>
      <c r="B35" s="41"/>
      <c r="C35" s="41" t="s">
        <v>253</v>
      </c>
      <c r="D35" s="61" t="s">
        <v>14</v>
      </c>
      <c r="E35" s="62">
        <v>1603</v>
      </c>
      <c r="F35" s="43" t="s">
        <v>59</v>
      </c>
      <c r="G35" s="49"/>
      <c r="H35" s="37"/>
      <c r="I35" s="37"/>
      <c r="J35" s="37"/>
      <c r="K35" s="40">
        <v>3</v>
      </c>
      <c r="L35" s="52">
        <v>1</v>
      </c>
      <c r="M35" s="40">
        <v>4</v>
      </c>
      <c r="N35" s="35">
        <v>7</v>
      </c>
      <c r="O35" s="50">
        <f t="shared" si="0"/>
        <v>7</v>
      </c>
      <c r="P35" s="51">
        <f t="shared" si="1"/>
        <v>8</v>
      </c>
    </row>
    <row r="36" spans="1:16" ht="12.75">
      <c r="A36" s="67">
        <f t="shared" si="2"/>
        <v>29</v>
      </c>
      <c r="B36" s="82"/>
      <c r="C36" s="41" t="s">
        <v>215</v>
      </c>
      <c r="D36" s="61" t="s">
        <v>14</v>
      </c>
      <c r="E36" s="62">
        <v>1922</v>
      </c>
      <c r="F36" s="43" t="s">
        <v>15</v>
      </c>
      <c r="G36" s="49"/>
      <c r="H36" s="37"/>
      <c r="I36" s="37"/>
      <c r="J36" s="37"/>
      <c r="K36" s="40">
        <v>5</v>
      </c>
      <c r="L36" s="52">
        <v>8</v>
      </c>
      <c r="M36" s="40"/>
      <c r="N36" s="52"/>
      <c r="O36" s="50">
        <f t="shared" si="0"/>
        <v>5</v>
      </c>
      <c r="P36" s="51">
        <f t="shared" si="1"/>
        <v>8</v>
      </c>
    </row>
    <row r="37" spans="1:16" ht="15">
      <c r="A37" s="67">
        <f t="shared" si="2"/>
        <v>30</v>
      </c>
      <c r="B37" s="41"/>
      <c r="C37" s="41" t="s">
        <v>236</v>
      </c>
      <c r="D37" s="61" t="s">
        <v>14</v>
      </c>
      <c r="E37" s="62">
        <v>1948</v>
      </c>
      <c r="F37" s="43" t="s">
        <v>30</v>
      </c>
      <c r="G37" s="49"/>
      <c r="H37" s="37"/>
      <c r="I37" s="37"/>
      <c r="J37" s="37"/>
      <c r="K37" s="40">
        <v>4</v>
      </c>
      <c r="L37" s="52">
        <v>1</v>
      </c>
      <c r="M37" s="40">
        <v>4</v>
      </c>
      <c r="N37" s="35">
        <v>6</v>
      </c>
      <c r="O37" s="50">
        <f t="shared" si="0"/>
        <v>8</v>
      </c>
      <c r="P37" s="51">
        <f t="shared" si="1"/>
        <v>7</v>
      </c>
    </row>
    <row r="38" spans="1:16" ht="15">
      <c r="A38" s="67">
        <f t="shared" si="2"/>
        <v>31</v>
      </c>
      <c r="B38" s="82"/>
      <c r="C38" s="41" t="s">
        <v>43</v>
      </c>
      <c r="D38" s="61" t="s">
        <v>14</v>
      </c>
      <c r="E38" s="62">
        <v>1943</v>
      </c>
      <c r="F38" s="43" t="s">
        <v>15</v>
      </c>
      <c r="G38" s="40">
        <v>4.5</v>
      </c>
      <c r="H38" s="38">
        <v>1</v>
      </c>
      <c r="I38" s="37"/>
      <c r="J38" s="37"/>
      <c r="K38" s="40">
        <v>4</v>
      </c>
      <c r="L38" s="52">
        <v>1</v>
      </c>
      <c r="M38" s="40">
        <v>4</v>
      </c>
      <c r="N38" s="35">
        <v>4</v>
      </c>
      <c r="O38" s="50">
        <f t="shared" si="0"/>
        <v>12.5</v>
      </c>
      <c r="P38" s="51">
        <f t="shared" si="1"/>
        <v>6</v>
      </c>
    </row>
    <row r="39" spans="1:16" ht="15">
      <c r="A39" s="67">
        <f t="shared" si="2"/>
        <v>32</v>
      </c>
      <c r="B39" s="41"/>
      <c r="C39" s="41" t="s">
        <v>37</v>
      </c>
      <c r="D39" s="61" t="s">
        <v>14</v>
      </c>
      <c r="E39" s="62">
        <v>1593</v>
      </c>
      <c r="F39" s="43" t="s">
        <v>26</v>
      </c>
      <c r="G39" s="40">
        <v>5</v>
      </c>
      <c r="H39" s="38">
        <v>3</v>
      </c>
      <c r="I39" s="55">
        <v>4</v>
      </c>
      <c r="J39" s="39">
        <v>1</v>
      </c>
      <c r="K39" s="49"/>
      <c r="L39" s="48"/>
      <c r="M39" s="50">
        <v>3</v>
      </c>
      <c r="N39" s="35">
        <v>1</v>
      </c>
      <c r="O39" s="50">
        <f t="shared" si="0"/>
        <v>12</v>
      </c>
      <c r="P39" s="51">
        <f t="shared" si="1"/>
        <v>5</v>
      </c>
    </row>
    <row r="40" spans="1:16" ht="15">
      <c r="A40" s="67">
        <f t="shared" si="2"/>
        <v>33</v>
      </c>
      <c r="B40" s="41"/>
      <c r="C40" s="53" t="s">
        <v>172</v>
      </c>
      <c r="D40" s="61" t="s">
        <v>14</v>
      </c>
      <c r="E40" s="62">
        <v>1478</v>
      </c>
      <c r="F40" s="43" t="s">
        <v>32</v>
      </c>
      <c r="G40" s="40">
        <v>4</v>
      </c>
      <c r="H40" s="38">
        <v>1</v>
      </c>
      <c r="I40" s="55">
        <v>3.5</v>
      </c>
      <c r="J40" s="39">
        <v>1</v>
      </c>
      <c r="K40" s="40">
        <v>3</v>
      </c>
      <c r="L40" s="52">
        <v>1</v>
      </c>
      <c r="M40" s="40">
        <v>2.5</v>
      </c>
      <c r="N40" s="35">
        <v>1</v>
      </c>
      <c r="O40" s="50">
        <f aca="true" t="shared" si="3" ref="O40:O71">G40+I40+K40+M40</f>
        <v>13</v>
      </c>
      <c r="P40" s="51">
        <f aca="true" t="shared" si="4" ref="P40:P71">H40+J40+L40+N40</f>
        <v>4</v>
      </c>
    </row>
    <row r="41" spans="1:16" ht="15">
      <c r="A41" s="67">
        <f t="shared" si="2"/>
        <v>34</v>
      </c>
      <c r="B41" s="41"/>
      <c r="C41" s="41" t="s">
        <v>63</v>
      </c>
      <c r="D41" s="61" t="s">
        <v>14</v>
      </c>
      <c r="E41" s="62">
        <v>1528</v>
      </c>
      <c r="F41" s="43" t="s">
        <v>36</v>
      </c>
      <c r="G41" s="40">
        <v>4</v>
      </c>
      <c r="H41" s="38">
        <v>1</v>
      </c>
      <c r="I41" s="55">
        <v>3.5</v>
      </c>
      <c r="J41" s="39">
        <v>1</v>
      </c>
      <c r="K41" s="40">
        <v>3</v>
      </c>
      <c r="L41" s="52">
        <v>1</v>
      </c>
      <c r="M41" s="40">
        <v>2.5</v>
      </c>
      <c r="N41" s="35">
        <v>1</v>
      </c>
      <c r="O41" s="50">
        <f t="shared" si="3"/>
        <v>13</v>
      </c>
      <c r="P41" s="51">
        <f t="shared" si="4"/>
        <v>4</v>
      </c>
    </row>
    <row r="42" spans="1:16" ht="12.75">
      <c r="A42" s="67">
        <f t="shared" si="2"/>
        <v>35</v>
      </c>
      <c r="B42" s="41"/>
      <c r="C42" s="53" t="s">
        <v>162</v>
      </c>
      <c r="D42" s="61" t="s">
        <v>14</v>
      </c>
      <c r="E42" s="62">
        <v>1671</v>
      </c>
      <c r="F42" s="43" t="s">
        <v>244</v>
      </c>
      <c r="G42" s="49"/>
      <c r="H42" s="48"/>
      <c r="I42" s="55">
        <v>4</v>
      </c>
      <c r="J42" s="39">
        <v>2</v>
      </c>
      <c r="K42" s="40">
        <v>3.5</v>
      </c>
      <c r="L42" s="52">
        <v>1</v>
      </c>
      <c r="M42" s="40"/>
      <c r="N42" s="52"/>
      <c r="O42" s="50">
        <f t="shared" si="3"/>
        <v>7.5</v>
      </c>
      <c r="P42" s="51">
        <f t="shared" si="4"/>
        <v>3</v>
      </c>
    </row>
    <row r="43" spans="1:16" ht="15">
      <c r="A43" s="67">
        <f t="shared" si="2"/>
        <v>36</v>
      </c>
      <c r="B43" s="41"/>
      <c r="C43" s="41" t="s">
        <v>55</v>
      </c>
      <c r="D43" s="61" t="s">
        <v>14</v>
      </c>
      <c r="E43" s="62">
        <v>1515</v>
      </c>
      <c r="F43" s="43" t="s">
        <v>53</v>
      </c>
      <c r="G43" s="40">
        <v>4</v>
      </c>
      <c r="H43" s="38">
        <v>1</v>
      </c>
      <c r="I43" s="37"/>
      <c r="J43" s="37"/>
      <c r="K43" s="40">
        <v>3</v>
      </c>
      <c r="L43" s="52">
        <v>1</v>
      </c>
      <c r="M43" s="40">
        <v>3.5</v>
      </c>
      <c r="N43" s="35">
        <v>1</v>
      </c>
      <c r="O43" s="50">
        <f t="shared" si="3"/>
        <v>10.5</v>
      </c>
      <c r="P43" s="51">
        <f t="shared" si="4"/>
        <v>3</v>
      </c>
    </row>
    <row r="44" spans="1:16" ht="15">
      <c r="A44" s="67">
        <f t="shared" si="2"/>
        <v>37</v>
      </c>
      <c r="B44" s="41"/>
      <c r="C44" s="41" t="s">
        <v>112</v>
      </c>
      <c r="D44" s="61" t="s">
        <v>14</v>
      </c>
      <c r="E44" s="62">
        <v>1568</v>
      </c>
      <c r="F44" s="43" t="s">
        <v>20</v>
      </c>
      <c r="G44" s="40">
        <v>0</v>
      </c>
      <c r="H44" s="38">
        <v>1</v>
      </c>
      <c r="I44" s="37"/>
      <c r="J44" s="37"/>
      <c r="K44" s="40">
        <v>4</v>
      </c>
      <c r="L44" s="52">
        <v>1</v>
      </c>
      <c r="M44" s="40">
        <v>3</v>
      </c>
      <c r="N44" s="35">
        <v>1</v>
      </c>
      <c r="O44" s="50">
        <f t="shared" si="3"/>
        <v>7</v>
      </c>
      <c r="P44" s="51">
        <f t="shared" si="4"/>
        <v>3</v>
      </c>
    </row>
    <row r="45" spans="1:16" ht="15">
      <c r="A45" s="67">
        <f t="shared" si="2"/>
        <v>38</v>
      </c>
      <c r="B45" s="41"/>
      <c r="C45" s="41" t="s">
        <v>247</v>
      </c>
      <c r="D45" s="61" t="s">
        <v>14</v>
      </c>
      <c r="E45" s="62">
        <v>1595</v>
      </c>
      <c r="F45" s="43" t="s">
        <v>217</v>
      </c>
      <c r="G45" s="49"/>
      <c r="H45" s="37"/>
      <c r="I45" s="55">
        <v>4</v>
      </c>
      <c r="J45" s="39">
        <v>1</v>
      </c>
      <c r="K45" s="40">
        <v>3.5</v>
      </c>
      <c r="L45" s="52">
        <v>1</v>
      </c>
      <c r="M45" s="40">
        <v>2.5</v>
      </c>
      <c r="N45" s="35">
        <v>1</v>
      </c>
      <c r="O45" s="50">
        <f t="shared" si="3"/>
        <v>10</v>
      </c>
      <c r="P45" s="51">
        <f t="shared" si="4"/>
        <v>3</v>
      </c>
    </row>
    <row r="46" spans="1:16" ht="15">
      <c r="A46" s="67">
        <f t="shared" si="2"/>
        <v>39</v>
      </c>
      <c r="B46" s="41"/>
      <c r="C46" s="41" t="s">
        <v>57</v>
      </c>
      <c r="D46" s="61" t="s">
        <v>14</v>
      </c>
      <c r="E46" s="62">
        <v>1583</v>
      </c>
      <c r="F46" s="43" t="s">
        <v>26</v>
      </c>
      <c r="G46" s="40">
        <v>4</v>
      </c>
      <c r="H46" s="38">
        <v>1</v>
      </c>
      <c r="I46" s="55">
        <v>3.5</v>
      </c>
      <c r="J46" s="39">
        <v>1</v>
      </c>
      <c r="K46" s="49"/>
      <c r="L46" s="48"/>
      <c r="M46" s="50">
        <v>2.5</v>
      </c>
      <c r="N46" s="35">
        <v>1</v>
      </c>
      <c r="O46" s="50">
        <f t="shared" si="3"/>
        <v>10</v>
      </c>
      <c r="P46" s="51">
        <f t="shared" si="4"/>
        <v>3</v>
      </c>
    </row>
    <row r="47" spans="1:16" ht="15">
      <c r="A47" s="67">
        <f t="shared" si="2"/>
        <v>40</v>
      </c>
      <c r="B47" s="41"/>
      <c r="C47" s="41" t="s">
        <v>80</v>
      </c>
      <c r="D47" s="61" t="s">
        <v>14</v>
      </c>
      <c r="E47" s="62">
        <v>1423</v>
      </c>
      <c r="F47" s="43" t="s">
        <v>26</v>
      </c>
      <c r="G47" s="40">
        <v>3</v>
      </c>
      <c r="H47" s="38">
        <v>1</v>
      </c>
      <c r="I47" s="55">
        <v>3</v>
      </c>
      <c r="J47" s="39">
        <v>1</v>
      </c>
      <c r="K47" s="49"/>
      <c r="L47" s="48"/>
      <c r="M47" s="50">
        <v>2.5</v>
      </c>
      <c r="N47" s="35">
        <v>1</v>
      </c>
      <c r="O47" s="50">
        <f t="shared" si="3"/>
        <v>8.5</v>
      </c>
      <c r="P47" s="51">
        <f t="shared" si="4"/>
        <v>3</v>
      </c>
    </row>
    <row r="48" spans="1:16" ht="12.75">
      <c r="A48" s="67">
        <f t="shared" si="2"/>
        <v>41</v>
      </c>
      <c r="B48" s="41"/>
      <c r="C48" s="41" t="s">
        <v>66</v>
      </c>
      <c r="D48" s="61" t="s">
        <v>14</v>
      </c>
      <c r="E48" s="62">
        <v>1465</v>
      </c>
      <c r="F48" s="43" t="s">
        <v>53</v>
      </c>
      <c r="G48" s="40">
        <v>3.5</v>
      </c>
      <c r="H48" s="38">
        <v>1</v>
      </c>
      <c r="I48" s="55">
        <v>3</v>
      </c>
      <c r="J48" s="39">
        <v>1</v>
      </c>
      <c r="K48" s="40">
        <v>4</v>
      </c>
      <c r="L48" s="52">
        <v>1</v>
      </c>
      <c r="M48" s="40"/>
      <c r="N48" s="52"/>
      <c r="O48" s="50">
        <f t="shared" si="3"/>
        <v>10.5</v>
      </c>
      <c r="P48" s="51">
        <f t="shared" si="4"/>
        <v>3</v>
      </c>
    </row>
    <row r="49" spans="1:16" ht="15">
      <c r="A49" s="67">
        <f t="shared" si="2"/>
        <v>42</v>
      </c>
      <c r="B49" s="41"/>
      <c r="C49" s="41" t="s">
        <v>227</v>
      </c>
      <c r="D49" s="61" t="s">
        <v>14</v>
      </c>
      <c r="E49" s="62">
        <v>1510</v>
      </c>
      <c r="F49" s="43" t="s">
        <v>32</v>
      </c>
      <c r="G49" s="40">
        <v>1</v>
      </c>
      <c r="H49" s="38">
        <v>1</v>
      </c>
      <c r="I49" s="37"/>
      <c r="J49" s="37"/>
      <c r="K49" s="40">
        <v>4.5</v>
      </c>
      <c r="L49" s="52">
        <v>1</v>
      </c>
      <c r="M49" s="40">
        <v>2.5</v>
      </c>
      <c r="N49" s="35">
        <v>1</v>
      </c>
      <c r="O49" s="50">
        <f t="shared" si="3"/>
        <v>8</v>
      </c>
      <c r="P49" s="51">
        <f t="shared" si="4"/>
        <v>3</v>
      </c>
    </row>
    <row r="50" spans="1:16" ht="15">
      <c r="A50" s="67">
        <f t="shared" si="2"/>
        <v>43</v>
      </c>
      <c r="B50" s="41"/>
      <c r="C50" s="41" t="s">
        <v>226</v>
      </c>
      <c r="D50" s="61" t="s">
        <v>14</v>
      </c>
      <c r="E50" s="62">
        <v>1745</v>
      </c>
      <c r="F50" s="43" t="s">
        <v>36</v>
      </c>
      <c r="G50" s="49"/>
      <c r="H50" s="37"/>
      <c r="I50" s="55">
        <v>3.5</v>
      </c>
      <c r="J50" s="39">
        <v>1</v>
      </c>
      <c r="K50" s="40">
        <v>4.5</v>
      </c>
      <c r="L50" s="52">
        <v>1</v>
      </c>
      <c r="M50" s="40">
        <v>4</v>
      </c>
      <c r="N50" s="35">
        <v>1</v>
      </c>
      <c r="O50" s="50">
        <f t="shared" si="3"/>
        <v>12</v>
      </c>
      <c r="P50" s="51">
        <f t="shared" si="4"/>
        <v>3</v>
      </c>
    </row>
    <row r="51" spans="1:16" ht="15">
      <c r="A51" s="67">
        <f t="shared" si="2"/>
        <v>44</v>
      </c>
      <c r="B51" s="41"/>
      <c r="C51" s="41" t="s">
        <v>248</v>
      </c>
      <c r="D51" s="61" t="s">
        <v>14</v>
      </c>
      <c r="E51" s="62">
        <v>1582</v>
      </c>
      <c r="F51" s="43" t="s">
        <v>217</v>
      </c>
      <c r="G51" s="49"/>
      <c r="H51" s="37"/>
      <c r="I51" s="55">
        <v>3.5</v>
      </c>
      <c r="J51" s="39">
        <v>1</v>
      </c>
      <c r="K51" s="40">
        <v>3.5</v>
      </c>
      <c r="L51" s="52">
        <v>1</v>
      </c>
      <c r="M51" s="40">
        <v>4</v>
      </c>
      <c r="N51" s="35">
        <v>1</v>
      </c>
      <c r="O51" s="50">
        <f t="shared" si="3"/>
        <v>11</v>
      </c>
      <c r="P51" s="51">
        <f t="shared" si="4"/>
        <v>3</v>
      </c>
    </row>
    <row r="52" spans="1:16" ht="15">
      <c r="A52" s="67">
        <f t="shared" si="2"/>
        <v>45</v>
      </c>
      <c r="B52" s="41"/>
      <c r="C52" s="41" t="s">
        <v>220</v>
      </c>
      <c r="D52" s="61" t="s">
        <v>14</v>
      </c>
      <c r="E52" s="62">
        <v>1688</v>
      </c>
      <c r="F52" s="43" t="s">
        <v>221</v>
      </c>
      <c r="G52" s="49"/>
      <c r="H52" s="37"/>
      <c r="I52" s="55">
        <v>4</v>
      </c>
      <c r="J52" s="39">
        <v>1</v>
      </c>
      <c r="K52" s="40">
        <v>4.5</v>
      </c>
      <c r="L52" s="52">
        <v>1</v>
      </c>
      <c r="M52" s="40">
        <v>3</v>
      </c>
      <c r="N52" s="35">
        <v>1</v>
      </c>
      <c r="O52" s="50">
        <f t="shared" si="3"/>
        <v>11.5</v>
      </c>
      <c r="P52" s="51">
        <f t="shared" si="4"/>
        <v>3</v>
      </c>
    </row>
    <row r="53" spans="1:16" ht="12.75">
      <c r="A53" s="67">
        <f t="shared" si="2"/>
        <v>46</v>
      </c>
      <c r="B53" s="41"/>
      <c r="C53" s="53" t="s">
        <v>161</v>
      </c>
      <c r="D53" s="61" t="s">
        <v>14</v>
      </c>
      <c r="E53" s="63">
        <v>1578</v>
      </c>
      <c r="F53" s="54" t="s">
        <v>142</v>
      </c>
      <c r="G53" s="49"/>
      <c r="H53" s="48"/>
      <c r="I53" s="55">
        <v>4</v>
      </c>
      <c r="J53" s="39">
        <v>3</v>
      </c>
      <c r="K53" s="49"/>
      <c r="L53" s="48"/>
      <c r="M53" s="50"/>
      <c r="N53" s="48"/>
      <c r="O53" s="50">
        <f t="shared" si="3"/>
        <v>4</v>
      </c>
      <c r="P53" s="51">
        <f t="shared" si="4"/>
        <v>3</v>
      </c>
    </row>
    <row r="54" spans="1:16" ht="12.75">
      <c r="A54" s="67">
        <f t="shared" si="2"/>
        <v>47</v>
      </c>
      <c r="B54" s="42"/>
      <c r="C54" s="42" t="s">
        <v>52</v>
      </c>
      <c r="D54" s="65" t="s">
        <v>14</v>
      </c>
      <c r="E54" s="66">
        <v>1489</v>
      </c>
      <c r="F54" s="44" t="s">
        <v>53</v>
      </c>
      <c r="G54" s="40">
        <v>4</v>
      </c>
      <c r="H54" s="38">
        <v>1</v>
      </c>
      <c r="I54" s="55">
        <v>3</v>
      </c>
      <c r="J54" s="39">
        <v>1</v>
      </c>
      <c r="K54" s="40">
        <v>2</v>
      </c>
      <c r="L54" s="52">
        <v>1</v>
      </c>
      <c r="M54" s="40"/>
      <c r="N54" s="52"/>
      <c r="O54" s="50">
        <f t="shared" si="3"/>
        <v>9</v>
      </c>
      <c r="P54" s="51">
        <f t="shared" si="4"/>
        <v>3</v>
      </c>
    </row>
    <row r="55" spans="1:16" ht="12.75">
      <c r="A55" s="67">
        <f t="shared" si="2"/>
        <v>48</v>
      </c>
      <c r="B55" s="86"/>
      <c r="C55" s="42" t="s">
        <v>48</v>
      </c>
      <c r="D55" s="65" t="s">
        <v>14</v>
      </c>
      <c r="E55" s="66">
        <v>1698</v>
      </c>
      <c r="F55" s="44" t="s">
        <v>252</v>
      </c>
      <c r="G55" s="40">
        <v>4</v>
      </c>
      <c r="H55" s="38">
        <v>1</v>
      </c>
      <c r="I55" s="55">
        <v>3</v>
      </c>
      <c r="J55" s="39">
        <v>1</v>
      </c>
      <c r="K55" s="40">
        <v>3</v>
      </c>
      <c r="L55" s="52">
        <v>1</v>
      </c>
      <c r="M55" s="40"/>
      <c r="N55" s="52"/>
      <c r="O55" s="50">
        <f t="shared" si="3"/>
        <v>10</v>
      </c>
      <c r="P55" s="51">
        <f t="shared" si="4"/>
        <v>3</v>
      </c>
    </row>
    <row r="56" spans="1:16" ht="12.75">
      <c r="A56" s="67">
        <f t="shared" si="2"/>
        <v>49</v>
      </c>
      <c r="B56" s="86"/>
      <c r="C56" s="42" t="s">
        <v>74</v>
      </c>
      <c r="D56" s="65" t="s">
        <v>14</v>
      </c>
      <c r="E56" s="66">
        <v>1438</v>
      </c>
      <c r="F56" s="44" t="s">
        <v>53</v>
      </c>
      <c r="G56" s="40">
        <v>3</v>
      </c>
      <c r="H56" s="38">
        <v>1</v>
      </c>
      <c r="I56" s="55">
        <v>2</v>
      </c>
      <c r="J56" s="39">
        <v>1</v>
      </c>
      <c r="K56" s="40">
        <v>2.5</v>
      </c>
      <c r="L56" s="52">
        <v>1</v>
      </c>
      <c r="M56" s="40"/>
      <c r="N56" s="52"/>
      <c r="O56" s="50">
        <f t="shared" si="3"/>
        <v>7.5</v>
      </c>
      <c r="P56" s="51">
        <f t="shared" si="4"/>
        <v>3</v>
      </c>
    </row>
    <row r="57" spans="1:16" ht="12.75">
      <c r="A57" s="67">
        <f t="shared" si="2"/>
        <v>50</v>
      </c>
      <c r="B57" s="42" t="s">
        <v>12</v>
      </c>
      <c r="C57" s="42" t="s">
        <v>38</v>
      </c>
      <c r="D57" s="65" t="s">
        <v>14</v>
      </c>
      <c r="E57" s="66">
        <v>1678</v>
      </c>
      <c r="F57" s="44" t="s">
        <v>20</v>
      </c>
      <c r="G57" s="40">
        <v>5</v>
      </c>
      <c r="H57" s="38">
        <v>2</v>
      </c>
      <c r="I57" s="48"/>
      <c r="J57" s="48"/>
      <c r="K57" s="49"/>
      <c r="L57" s="48"/>
      <c r="M57" s="50"/>
      <c r="N57" s="48"/>
      <c r="O57" s="50">
        <f t="shared" si="3"/>
        <v>5</v>
      </c>
      <c r="P57" s="51">
        <f t="shared" si="4"/>
        <v>2</v>
      </c>
    </row>
    <row r="58" spans="1:16" ht="12.75">
      <c r="A58" s="67">
        <f t="shared" si="2"/>
        <v>51</v>
      </c>
      <c r="B58" s="64" t="s">
        <v>134</v>
      </c>
      <c r="C58" s="56" t="s">
        <v>199</v>
      </c>
      <c r="D58" s="65" t="s">
        <v>14</v>
      </c>
      <c r="E58" s="66">
        <v>1500</v>
      </c>
      <c r="F58" s="57" t="s">
        <v>150</v>
      </c>
      <c r="G58" s="49"/>
      <c r="H58" s="48"/>
      <c r="I58" s="55">
        <v>1.5</v>
      </c>
      <c r="J58" s="39">
        <v>1</v>
      </c>
      <c r="K58" s="40">
        <v>2</v>
      </c>
      <c r="L58" s="52">
        <v>1</v>
      </c>
      <c r="M58" s="40"/>
      <c r="N58" s="52"/>
      <c r="O58" s="50">
        <f t="shared" si="3"/>
        <v>3.5</v>
      </c>
      <c r="P58" s="51">
        <f t="shared" si="4"/>
        <v>2</v>
      </c>
    </row>
    <row r="59" spans="1:16" ht="15">
      <c r="A59" s="67">
        <f t="shared" si="2"/>
        <v>52</v>
      </c>
      <c r="B59" s="42"/>
      <c r="C59" s="56" t="s">
        <v>178</v>
      </c>
      <c r="D59" s="64" t="s">
        <v>14</v>
      </c>
      <c r="E59" s="66">
        <v>1753</v>
      </c>
      <c r="F59" s="57" t="s">
        <v>159</v>
      </c>
      <c r="G59" s="49"/>
      <c r="H59" s="48"/>
      <c r="I59" s="55">
        <v>3.5</v>
      </c>
      <c r="J59" s="39">
        <v>1</v>
      </c>
      <c r="K59" s="49"/>
      <c r="L59" s="48"/>
      <c r="M59" s="50">
        <v>3</v>
      </c>
      <c r="N59" s="35">
        <v>1</v>
      </c>
      <c r="O59" s="50">
        <f t="shared" si="3"/>
        <v>6.5</v>
      </c>
      <c r="P59" s="51">
        <f t="shared" si="4"/>
        <v>2</v>
      </c>
    </row>
    <row r="60" spans="1:16" ht="15">
      <c r="A60" s="67">
        <f t="shared" si="2"/>
        <v>53</v>
      </c>
      <c r="B60" s="42"/>
      <c r="C60" s="42" t="s">
        <v>246</v>
      </c>
      <c r="D60" s="65" t="s">
        <v>14</v>
      </c>
      <c r="E60" s="66">
        <v>1553</v>
      </c>
      <c r="F60" s="44" t="s">
        <v>36</v>
      </c>
      <c r="G60" s="49"/>
      <c r="H60" s="37"/>
      <c r="I60" s="37"/>
      <c r="J60" s="37"/>
      <c r="K60" s="40">
        <v>3.5</v>
      </c>
      <c r="L60" s="52">
        <v>1</v>
      </c>
      <c r="M60" s="40">
        <v>3</v>
      </c>
      <c r="N60" s="35">
        <v>1</v>
      </c>
      <c r="O60" s="50">
        <f t="shared" si="3"/>
        <v>6.5</v>
      </c>
      <c r="P60" s="51">
        <f t="shared" si="4"/>
        <v>2</v>
      </c>
    </row>
    <row r="61" spans="1:16" ht="12.75">
      <c r="A61" s="67">
        <f t="shared" si="2"/>
        <v>54</v>
      </c>
      <c r="B61" s="42"/>
      <c r="C61" s="42" t="s">
        <v>261</v>
      </c>
      <c r="D61" s="65" t="s">
        <v>14</v>
      </c>
      <c r="E61" s="66">
        <v>1403</v>
      </c>
      <c r="F61" s="44" t="s">
        <v>252</v>
      </c>
      <c r="G61" s="49"/>
      <c r="H61" s="37"/>
      <c r="I61" s="55">
        <v>3</v>
      </c>
      <c r="J61" s="39">
        <v>1</v>
      </c>
      <c r="K61" s="40">
        <v>3</v>
      </c>
      <c r="L61" s="52">
        <v>1</v>
      </c>
      <c r="M61" s="40"/>
      <c r="N61" s="52"/>
      <c r="O61" s="50">
        <f t="shared" si="3"/>
        <v>6</v>
      </c>
      <c r="P61" s="51">
        <f t="shared" si="4"/>
        <v>2</v>
      </c>
    </row>
    <row r="62" spans="1:16" ht="15">
      <c r="A62" s="67">
        <f t="shared" si="2"/>
        <v>55</v>
      </c>
      <c r="B62" s="42"/>
      <c r="C62" s="42" t="s">
        <v>241</v>
      </c>
      <c r="D62" s="65" t="s">
        <v>14</v>
      </c>
      <c r="E62" s="66">
        <v>1628</v>
      </c>
      <c r="F62" s="44" t="s">
        <v>30</v>
      </c>
      <c r="G62" s="49"/>
      <c r="H62" s="37"/>
      <c r="I62" s="37"/>
      <c r="J62" s="37"/>
      <c r="K62" s="40">
        <v>3.5</v>
      </c>
      <c r="L62" s="52">
        <v>1</v>
      </c>
      <c r="M62" s="40">
        <v>2.5</v>
      </c>
      <c r="N62" s="35">
        <v>1</v>
      </c>
      <c r="O62" s="50">
        <f t="shared" si="3"/>
        <v>6</v>
      </c>
      <c r="P62" s="51">
        <f t="shared" si="4"/>
        <v>2</v>
      </c>
    </row>
    <row r="63" spans="1:16" ht="12.75">
      <c r="A63" s="67">
        <f t="shared" si="2"/>
        <v>56</v>
      </c>
      <c r="B63" s="42"/>
      <c r="C63" s="42" t="s">
        <v>237</v>
      </c>
      <c r="D63" s="65" t="s">
        <v>14</v>
      </c>
      <c r="E63" s="66">
        <v>1516</v>
      </c>
      <c r="F63" s="44" t="s">
        <v>17</v>
      </c>
      <c r="G63" s="49"/>
      <c r="H63" s="37"/>
      <c r="I63" s="55">
        <v>3.5</v>
      </c>
      <c r="J63" s="39">
        <v>1</v>
      </c>
      <c r="K63" s="40">
        <v>4</v>
      </c>
      <c r="L63" s="52">
        <v>1</v>
      </c>
      <c r="M63" s="40"/>
      <c r="N63" s="52"/>
      <c r="O63" s="50">
        <f t="shared" si="3"/>
        <v>7.5</v>
      </c>
      <c r="P63" s="51">
        <f t="shared" si="4"/>
        <v>2</v>
      </c>
    </row>
    <row r="64" spans="1:16" ht="15">
      <c r="A64" s="67">
        <f t="shared" si="2"/>
        <v>57</v>
      </c>
      <c r="B64" s="42"/>
      <c r="C64" s="42" t="s">
        <v>233</v>
      </c>
      <c r="D64" s="65" t="s">
        <v>14</v>
      </c>
      <c r="E64" s="66">
        <v>1512</v>
      </c>
      <c r="F64" s="44" t="s">
        <v>230</v>
      </c>
      <c r="G64" s="49"/>
      <c r="H64" s="37"/>
      <c r="I64" s="37"/>
      <c r="J64" s="37"/>
      <c r="K64" s="40">
        <v>4</v>
      </c>
      <c r="L64" s="52">
        <v>1</v>
      </c>
      <c r="M64" s="40">
        <v>4</v>
      </c>
      <c r="N64" s="35">
        <v>1</v>
      </c>
      <c r="O64" s="50">
        <f t="shared" si="3"/>
        <v>8</v>
      </c>
      <c r="P64" s="51">
        <f t="shared" si="4"/>
        <v>2</v>
      </c>
    </row>
    <row r="65" spans="1:16" ht="15">
      <c r="A65" s="67">
        <f t="shared" si="2"/>
        <v>58</v>
      </c>
      <c r="B65" s="42"/>
      <c r="C65" s="42" t="s">
        <v>311</v>
      </c>
      <c r="D65" s="65" t="s">
        <v>14</v>
      </c>
      <c r="E65" s="66">
        <v>1508</v>
      </c>
      <c r="F65" s="44" t="s">
        <v>17</v>
      </c>
      <c r="G65" s="40">
        <v>3</v>
      </c>
      <c r="H65" s="38">
        <v>1</v>
      </c>
      <c r="I65" s="48"/>
      <c r="J65" s="48"/>
      <c r="K65" s="49"/>
      <c r="L65" s="48"/>
      <c r="M65" s="50">
        <v>3.5</v>
      </c>
      <c r="N65" s="35">
        <v>1</v>
      </c>
      <c r="O65" s="50">
        <f t="shared" si="3"/>
        <v>6.5</v>
      </c>
      <c r="P65" s="51">
        <f t="shared" si="4"/>
        <v>2</v>
      </c>
    </row>
    <row r="66" spans="1:16" ht="12.75">
      <c r="A66" s="67">
        <f t="shared" si="2"/>
        <v>59</v>
      </c>
      <c r="B66" s="86"/>
      <c r="C66" s="42" t="s">
        <v>254</v>
      </c>
      <c r="D66" s="65" t="s">
        <v>14</v>
      </c>
      <c r="E66" s="66">
        <v>1495</v>
      </c>
      <c r="F66" s="44" t="s">
        <v>53</v>
      </c>
      <c r="G66" s="49"/>
      <c r="H66" s="37"/>
      <c r="I66" s="55">
        <v>2.5</v>
      </c>
      <c r="J66" s="39">
        <v>1</v>
      </c>
      <c r="K66" s="40">
        <v>3</v>
      </c>
      <c r="L66" s="52">
        <v>1</v>
      </c>
      <c r="M66" s="40"/>
      <c r="N66" s="52"/>
      <c r="O66" s="50">
        <f t="shared" si="3"/>
        <v>5.5</v>
      </c>
      <c r="P66" s="51">
        <f t="shared" si="4"/>
        <v>2</v>
      </c>
    </row>
    <row r="67" spans="1:16" ht="12.75">
      <c r="A67" s="67">
        <f t="shared" si="2"/>
        <v>60</v>
      </c>
      <c r="B67" s="86"/>
      <c r="C67" s="42" t="s">
        <v>45</v>
      </c>
      <c r="D67" s="65" t="s">
        <v>14</v>
      </c>
      <c r="E67" s="66">
        <v>1631</v>
      </c>
      <c r="F67" s="44" t="s">
        <v>218</v>
      </c>
      <c r="G67" s="40">
        <v>4.5</v>
      </c>
      <c r="H67" s="38">
        <v>1</v>
      </c>
      <c r="I67" s="37"/>
      <c r="J67" s="37"/>
      <c r="K67" s="40">
        <v>4</v>
      </c>
      <c r="L67" s="52">
        <v>1</v>
      </c>
      <c r="M67" s="40"/>
      <c r="N67" s="52"/>
      <c r="O67" s="50">
        <f t="shared" si="3"/>
        <v>8.5</v>
      </c>
      <c r="P67" s="51">
        <f t="shared" si="4"/>
        <v>2</v>
      </c>
    </row>
    <row r="68" spans="1:16" ht="12.75">
      <c r="A68" s="67">
        <f t="shared" si="2"/>
        <v>61</v>
      </c>
      <c r="B68" s="86"/>
      <c r="C68" s="42" t="s">
        <v>69</v>
      </c>
      <c r="D68" s="65" t="s">
        <v>14</v>
      </c>
      <c r="E68" s="66">
        <v>1480</v>
      </c>
      <c r="F68" s="44" t="s">
        <v>26</v>
      </c>
      <c r="G68" s="40">
        <v>3.5</v>
      </c>
      <c r="H68" s="38">
        <v>1</v>
      </c>
      <c r="I68" s="37"/>
      <c r="J68" s="37"/>
      <c r="K68" s="40">
        <v>3.5</v>
      </c>
      <c r="L68" s="52">
        <v>1</v>
      </c>
      <c r="M68" s="40"/>
      <c r="N68" s="52"/>
      <c r="O68" s="50">
        <f t="shared" si="3"/>
        <v>7</v>
      </c>
      <c r="P68" s="51">
        <f t="shared" si="4"/>
        <v>2</v>
      </c>
    </row>
    <row r="69" spans="1:16" ht="12.75">
      <c r="A69" s="67">
        <f t="shared" si="2"/>
        <v>62</v>
      </c>
      <c r="B69" s="86"/>
      <c r="C69" s="42" t="s">
        <v>62</v>
      </c>
      <c r="D69" s="65" t="s">
        <v>14</v>
      </c>
      <c r="E69" s="66">
        <v>1476</v>
      </c>
      <c r="F69" s="44" t="s">
        <v>49</v>
      </c>
      <c r="G69" s="40">
        <v>4</v>
      </c>
      <c r="H69" s="38">
        <v>1</v>
      </c>
      <c r="I69" s="55">
        <v>2</v>
      </c>
      <c r="J69" s="39">
        <v>1</v>
      </c>
      <c r="K69" s="49"/>
      <c r="L69" s="48"/>
      <c r="M69" s="50"/>
      <c r="N69" s="48"/>
      <c r="O69" s="50">
        <f t="shared" si="3"/>
        <v>6</v>
      </c>
      <c r="P69" s="51">
        <f t="shared" si="4"/>
        <v>2</v>
      </c>
    </row>
    <row r="70" spans="1:16" ht="12.75">
      <c r="A70" s="67">
        <f t="shared" si="2"/>
        <v>63</v>
      </c>
      <c r="B70" s="86"/>
      <c r="C70" s="42" t="s">
        <v>60</v>
      </c>
      <c r="D70" s="65" t="s">
        <v>14</v>
      </c>
      <c r="E70" s="66">
        <v>1500</v>
      </c>
      <c r="F70" s="44" t="s">
        <v>61</v>
      </c>
      <c r="G70" s="40">
        <v>4</v>
      </c>
      <c r="H70" s="38">
        <v>1</v>
      </c>
      <c r="I70" s="55">
        <v>3</v>
      </c>
      <c r="J70" s="39">
        <v>1</v>
      </c>
      <c r="K70" s="49"/>
      <c r="L70" s="48"/>
      <c r="M70" s="50"/>
      <c r="N70" s="48"/>
      <c r="O70" s="50">
        <f t="shared" si="3"/>
        <v>7</v>
      </c>
      <c r="P70" s="51">
        <f t="shared" si="4"/>
        <v>2</v>
      </c>
    </row>
    <row r="71" spans="1:16" ht="15">
      <c r="A71" s="67">
        <f t="shared" si="2"/>
        <v>64</v>
      </c>
      <c r="B71" s="86"/>
      <c r="C71" s="42" t="s">
        <v>245</v>
      </c>
      <c r="D71" s="65" t="s">
        <v>14</v>
      </c>
      <c r="E71" s="66">
        <v>1529</v>
      </c>
      <c r="F71" s="44" t="s">
        <v>53</v>
      </c>
      <c r="G71" s="49"/>
      <c r="H71" s="37"/>
      <c r="I71" s="37"/>
      <c r="J71" s="37"/>
      <c r="K71" s="40">
        <v>3.5</v>
      </c>
      <c r="L71" s="52">
        <v>1</v>
      </c>
      <c r="M71" s="40">
        <v>0</v>
      </c>
      <c r="N71" s="35">
        <v>1</v>
      </c>
      <c r="O71" s="50">
        <f t="shared" si="3"/>
        <v>3.5</v>
      </c>
      <c r="P71" s="51">
        <f t="shared" si="4"/>
        <v>2</v>
      </c>
    </row>
    <row r="72" spans="1:16" ht="15">
      <c r="A72" s="67">
        <f t="shared" si="2"/>
        <v>65</v>
      </c>
      <c r="B72" s="42" t="s">
        <v>12</v>
      </c>
      <c r="C72" s="42" t="s">
        <v>320</v>
      </c>
      <c r="D72" s="65" t="s">
        <v>14</v>
      </c>
      <c r="E72" s="66">
        <v>1534</v>
      </c>
      <c r="F72" s="44" t="s">
        <v>86</v>
      </c>
      <c r="G72" s="49"/>
      <c r="H72" s="48"/>
      <c r="I72" s="48"/>
      <c r="J72" s="48"/>
      <c r="K72" s="49"/>
      <c r="L72" s="48"/>
      <c r="M72" s="50">
        <v>0</v>
      </c>
      <c r="N72" s="35">
        <v>1</v>
      </c>
      <c r="O72" s="50">
        <f aca="true" t="shared" si="5" ref="O72:O103">G72+I72+K72+M72</f>
        <v>0</v>
      </c>
      <c r="P72" s="51">
        <f aca="true" t="shared" si="6" ref="P72:P103">H72+J72+L72+N72</f>
        <v>1</v>
      </c>
    </row>
    <row r="73" spans="1:16" ht="12.75">
      <c r="A73" s="67">
        <f t="shared" si="2"/>
        <v>66</v>
      </c>
      <c r="B73" s="42" t="s">
        <v>12</v>
      </c>
      <c r="C73" s="42" t="s">
        <v>40</v>
      </c>
      <c r="D73" s="65" t="s">
        <v>14</v>
      </c>
      <c r="E73" s="66">
        <v>1851</v>
      </c>
      <c r="F73" s="44" t="s">
        <v>41</v>
      </c>
      <c r="G73" s="40">
        <v>4.5</v>
      </c>
      <c r="H73" s="38">
        <v>1</v>
      </c>
      <c r="I73" s="48"/>
      <c r="J73" s="48"/>
      <c r="K73" s="49"/>
      <c r="L73" s="48"/>
      <c r="M73" s="50"/>
      <c r="N73" s="48"/>
      <c r="O73" s="50">
        <f t="shared" si="5"/>
        <v>4.5</v>
      </c>
      <c r="P73" s="51">
        <f t="shared" si="6"/>
        <v>1</v>
      </c>
    </row>
    <row r="74" spans="1:16" ht="12.75">
      <c r="A74" s="67">
        <f aca="true" t="shared" si="7" ref="A74:A137">A73+1</f>
        <v>67</v>
      </c>
      <c r="B74" s="42" t="s">
        <v>22</v>
      </c>
      <c r="C74" s="42" t="s">
        <v>282</v>
      </c>
      <c r="D74" s="65" t="s">
        <v>14</v>
      </c>
      <c r="E74" s="66">
        <v>1032</v>
      </c>
      <c r="F74" s="44" t="s">
        <v>251</v>
      </c>
      <c r="G74" s="49"/>
      <c r="H74" s="37"/>
      <c r="I74" s="37"/>
      <c r="J74" s="37"/>
      <c r="K74" s="40">
        <v>1</v>
      </c>
      <c r="L74" s="52">
        <v>1</v>
      </c>
      <c r="M74" s="40"/>
      <c r="N74" s="52"/>
      <c r="O74" s="50">
        <f t="shared" si="5"/>
        <v>1</v>
      </c>
      <c r="P74" s="51">
        <f t="shared" si="6"/>
        <v>1</v>
      </c>
    </row>
    <row r="75" spans="1:16" ht="12.75">
      <c r="A75" s="67">
        <f t="shared" si="7"/>
        <v>68</v>
      </c>
      <c r="B75" s="86" t="s">
        <v>22</v>
      </c>
      <c r="C75" s="42" t="s">
        <v>64</v>
      </c>
      <c r="D75" s="65" t="s">
        <v>14</v>
      </c>
      <c r="E75" s="66">
        <v>1500</v>
      </c>
      <c r="F75" s="44" t="s">
        <v>59</v>
      </c>
      <c r="G75" s="40">
        <v>4</v>
      </c>
      <c r="H75" s="38">
        <v>1</v>
      </c>
      <c r="I75" s="48"/>
      <c r="J75" s="48"/>
      <c r="K75" s="49"/>
      <c r="L75" s="48"/>
      <c r="M75" s="50"/>
      <c r="N75" s="48"/>
      <c r="O75" s="50">
        <f t="shared" si="5"/>
        <v>4</v>
      </c>
      <c r="P75" s="51">
        <f t="shared" si="6"/>
        <v>1</v>
      </c>
    </row>
    <row r="76" spans="1:16" ht="12.75">
      <c r="A76" s="67">
        <f t="shared" si="7"/>
        <v>69</v>
      </c>
      <c r="B76" s="64" t="s">
        <v>134</v>
      </c>
      <c r="C76" s="42" t="s">
        <v>238</v>
      </c>
      <c r="D76" s="65" t="s">
        <v>14</v>
      </c>
      <c r="E76" s="66">
        <v>1474</v>
      </c>
      <c r="F76" s="44" t="s">
        <v>32</v>
      </c>
      <c r="G76" s="49"/>
      <c r="H76" s="37"/>
      <c r="I76" s="37"/>
      <c r="J76" s="37"/>
      <c r="K76" s="40">
        <v>4</v>
      </c>
      <c r="L76" s="52">
        <v>1</v>
      </c>
      <c r="M76" s="40"/>
      <c r="N76" s="52"/>
      <c r="O76" s="50">
        <f t="shared" si="5"/>
        <v>4</v>
      </c>
      <c r="P76" s="51">
        <f t="shared" si="6"/>
        <v>1</v>
      </c>
    </row>
    <row r="77" spans="1:16" ht="12.75">
      <c r="A77" s="67">
        <f t="shared" si="7"/>
        <v>70</v>
      </c>
      <c r="B77" s="64" t="s">
        <v>134</v>
      </c>
      <c r="C77" s="42" t="s">
        <v>272</v>
      </c>
      <c r="D77" s="65" t="s">
        <v>14</v>
      </c>
      <c r="E77" s="66">
        <v>1063</v>
      </c>
      <c r="F77" s="44" t="s">
        <v>240</v>
      </c>
      <c r="G77" s="49"/>
      <c r="H77" s="37"/>
      <c r="I77" s="37"/>
      <c r="J77" s="37"/>
      <c r="K77" s="40">
        <v>2</v>
      </c>
      <c r="L77" s="52">
        <v>1</v>
      </c>
      <c r="M77" s="40"/>
      <c r="N77" s="52"/>
      <c r="O77" s="50">
        <f t="shared" si="5"/>
        <v>2</v>
      </c>
      <c r="P77" s="51">
        <f t="shared" si="6"/>
        <v>1</v>
      </c>
    </row>
    <row r="78" spans="1:16" ht="12.75">
      <c r="A78" s="67">
        <f t="shared" si="7"/>
        <v>71</v>
      </c>
      <c r="B78" s="64" t="s">
        <v>134</v>
      </c>
      <c r="C78" s="42" t="s">
        <v>85</v>
      </c>
      <c r="D78" s="65" t="s">
        <v>14</v>
      </c>
      <c r="E78" s="66">
        <v>1124</v>
      </c>
      <c r="F78" s="44" t="s">
        <v>86</v>
      </c>
      <c r="G78" s="40">
        <v>3</v>
      </c>
      <c r="H78" s="38">
        <v>1</v>
      </c>
      <c r="I78" s="48"/>
      <c r="J78" s="48"/>
      <c r="K78" s="49"/>
      <c r="L78" s="48"/>
      <c r="M78" s="50"/>
      <c r="N78" s="48"/>
      <c r="O78" s="50">
        <f t="shared" si="5"/>
        <v>3</v>
      </c>
      <c r="P78" s="51">
        <f t="shared" si="6"/>
        <v>1</v>
      </c>
    </row>
    <row r="79" spans="1:16" ht="12.75">
      <c r="A79" s="67">
        <f t="shared" si="7"/>
        <v>72</v>
      </c>
      <c r="B79" s="64" t="s">
        <v>134</v>
      </c>
      <c r="C79" s="42" t="s">
        <v>101</v>
      </c>
      <c r="D79" s="65" t="s">
        <v>14</v>
      </c>
      <c r="E79" s="66">
        <v>988</v>
      </c>
      <c r="F79" s="44" t="s">
        <v>86</v>
      </c>
      <c r="G79" s="40">
        <v>2</v>
      </c>
      <c r="H79" s="38">
        <v>1</v>
      </c>
      <c r="I79" s="48"/>
      <c r="J79" s="48"/>
      <c r="K79" s="49"/>
      <c r="L79" s="48"/>
      <c r="M79" s="50"/>
      <c r="N79" s="48"/>
      <c r="O79" s="50">
        <f t="shared" si="5"/>
        <v>2</v>
      </c>
      <c r="P79" s="51">
        <f t="shared" si="6"/>
        <v>1</v>
      </c>
    </row>
    <row r="80" spans="1:16" ht="12.75">
      <c r="A80" s="67">
        <f t="shared" si="7"/>
        <v>73</v>
      </c>
      <c r="B80" s="64" t="s">
        <v>134</v>
      </c>
      <c r="C80" s="42" t="s">
        <v>235</v>
      </c>
      <c r="D80" s="65" t="s">
        <v>14</v>
      </c>
      <c r="E80" s="66">
        <v>1708</v>
      </c>
      <c r="F80" s="44" t="s">
        <v>230</v>
      </c>
      <c r="G80" s="49"/>
      <c r="H80" s="37"/>
      <c r="I80" s="37"/>
      <c r="J80" s="37"/>
      <c r="K80" s="40">
        <v>4</v>
      </c>
      <c r="L80" s="52">
        <v>1</v>
      </c>
      <c r="M80" s="40"/>
      <c r="N80" s="52"/>
      <c r="O80" s="50">
        <f t="shared" si="5"/>
        <v>4</v>
      </c>
      <c r="P80" s="51">
        <f t="shared" si="6"/>
        <v>1</v>
      </c>
    </row>
    <row r="81" spans="1:16" ht="12.75">
      <c r="A81" s="67">
        <f t="shared" si="7"/>
        <v>74</v>
      </c>
      <c r="B81" s="63" t="s">
        <v>134</v>
      </c>
      <c r="C81" s="41" t="s">
        <v>51</v>
      </c>
      <c r="D81" s="61" t="s">
        <v>14</v>
      </c>
      <c r="E81" s="62">
        <v>1859</v>
      </c>
      <c r="F81" s="43" t="s">
        <v>20</v>
      </c>
      <c r="G81" s="40">
        <v>4</v>
      </c>
      <c r="H81" s="38">
        <v>1</v>
      </c>
      <c r="I81" s="48"/>
      <c r="J81" s="48"/>
      <c r="K81" s="49"/>
      <c r="L81" s="48"/>
      <c r="M81" s="50"/>
      <c r="N81" s="48"/>
      <c r="O81" s="50">
        <f t="shared" si="5"/>
        <v>4</v>
      </c>
      <c r="P81" s="51">
        <f t="shared" si="6"/>
        <v>1</v>
      </c>
    </row>
    <row r="82" spans="1:16" ht="12.75">
      <c r="A82" s="67">
        <f t="shared" si="7"/>
        <v>75</v>
      </c>
      <c r="B82" s="63" t="s">
        <v>134</v>
      </c>
      <c r="C82" s="41" t="s">
        <v>99</v>
      </c>
      <c r="D82" s="61" t="s">
        <v>14</v>
      </c>
      <c r="E82" s="62">
        <v>1200</v>
      </c>
      <c r="F82" s="43" t="s">
        <v>59</v>
      </c>
      <c r="G82" s="40">
        <v>2</v>
      </c>
      <c r="H82" s="38">
        <v>1</v>
      </c>
      <c r="I82" s="48"/>
      <c r="J82" s="48"/>
      <c r="K82" s="49"/>
      <c r="L82" s="48"/>
      <c r="M82" s="50"/>
      <c r="N82" s="48"/>
      <c r="O82" s="50">
        <f t="shared" si="5"/>
        <v>2</v>
      </c>
      <c r="P82" s="51">
        <f t="shared" si="6"/>
        <v>1</v>
      </c>
    </row>
    <row r="83" spans="1:16" ht="12.75">
      <c r="A83" s="67">
        <f t="shared" si="7"/>
        <v>76</v>
      </c>
      <c r="B83" s="41"/>
      <c r="C83" s="53" t="s">
        <v>195</v>
      </c>
      <c r="D83" s="61" t="s">
        <v>14</v>
      </c>
      <c r="E83" s="62">
        <v>1500</v>
      </c>
      <c r="F83" s="54" t="s">
        <v>192</v>
      </c>
      <c r="G83" s="49"/>
      <c r="H83" s="48"/>
      <c r="I83" s="55">
        <v>2</v>
      </c>
      <c r="J83" s="39">
        <v>1</v>
      </c>
      <c r="K83" s="49"/>
      <c r="L83" s="48"/>
      <c r="M83" s="50"/>
      <c r="N83" s="48"/>
      <c r="O83" s="50">
        <f t="shared" si="5"/>
        <v>2</v>
      </c>
      <c r="P83" s="51">
        <f t="shared" si="6"/>
        <v>1</v>
      </c>
    </row>
    <row r="84" spans="1:16" ht="12.75">
      <c r="A84" s="67">
        <f t="shared" si="7"/>
        <v>77</v>
      </c>
      <c r="B84" s="41"/>
      <c r="C84" s="53" t="s">
        <v>203</v>
      </c>
      <c r="D84" s="61" t="s">
        <v>14</v>
      </c>
      <c r="E84" s="62">
        <v>1500</v>
      </c>
      <c r="F84" s="54" t="s">
        <v>192</v>
      </c>
      <c r="G84" s="49"/>
      <c r="H84" s="48"/>
      <c r="I84" s="55">
        <v>0</v>
      </c>
      <c r="J84" s="39">
        <v>1</v>
      </c>
      <c r="K84" s="49"/>
      <c r="L84" s="48"/>
      <c r="M84" s="50"/>
      <c r="N84" s="48"/>
      <c r="O84" s="50">
        <f t="shared" si="5"/>
        <v>0</v>
      </c>
      <c r="P84" s="51">
        <f t="shared" si="6"/>
        <v>1</v>
      </c>
    </row>
    <row r="85" spans="1:16" ht="12.75">
      <c r="A85" s="67">
        <f t="shared" si="7"/>
        <v>78</v>
      </c>
      <c r="B85" s="41"/>
      <c r="C85" s="41" t="s">
        <v>105</v>
      </c>
      <c r="D85" s="61" t="s">
        <v>14</v>
      </c>
      <c r="E85" s="62">
        <v>1100</v>
      </c>
      <c r="F85" s="43" t="s">
        <v>20</v>
      </c>
      <c r="G85" s="40">
        <v>2</v>
      </c>
      <c r="H85" s="38">
        <v>1</v>
      </c>
      <c r="I85" s="48"/>
      <c r="J85" s="48"/>
      <c r="K85" s="49"/>
      <c r="L85" s="48"/>
      <c r="M85" s="50"/>
      <c r="N85" s="48"/>
      <c r="O85" s="50">
        <f t="shared" si="5"/>
        <v>2</v>
      </c>
      <c r="P85" s="51">
        <f t="shared" si="6"/>
        <v>1</v>
      </c>
    </row>
    <row r="86" spans="1:16" ht="12.75">
      <c r="A86" s="67">
        <f t="shared" si="7"/>
        <v>79</v>
      </c>
      <c r="B86" s="41"/>
      <c r="C86" s="41" t="s">
        <v>98</v>
      </c>
      <c r="D86" s="61" t="s">
        <v>14</v>
      </c>
      <c r="E86" s="62">
        <v>1100</v>
      </c>
      <c r="F86" s="43" t="s">
        <v>20</v>
      </c>
      <c r="G86" s="40">
        <v>2</v>
      </c>
      <c r="H86" s="38">
        <v>1</v>
      </c>
      <c r="I86" s="48"/>
      <c r="J86" s="48"/>
      <c r="K86" s="49"/>
      <c r="L86" s="48"/>
      <c r="M86" s="50"/>
      <c r="N86" s="48"/>
      <c r="O86" s="50">
        <f t="shared" si="5"/>
        <v>2</v>
      </c>
      <c r="P86" s="51">
        <f t="shared" si="6"/>
        <v>1</v>
      </c>
    </row>
    <row r="87" spans="1:16" ht="12.75">
      <c r="A87" s="67">
        <f t="shared" si="7"/>
        <v>80</v>
      </c>
      <c r="B87" s="41"/>
      <c r="C87" s="41" t="s">
        <v>250</v>
      </c>
      <c r="D87" s="61" t="s">
        <v>14</v>
      </c>
      <c r="E87" s="62">
        <v>1175</v>
      </c>
      <c r="F87" s="43" t="s">
        <v>251</v>
      </c>
      <c r="G87" s="49"/>
      <c r="H87" s="37"/>
      <c r="I87" s="37"/>
      <c r="J87" s="37"/>
      <c r="K87" s="40">
        <v>3.5</v>
      </c>
      <c r="L87" s="52">
        <v>1</v>
      </c>
      <c r="M87" s="40"/>
      <c r="N87" s="52"/>
      <c r="O87" s="50">
        <f t="shared" si="5"/>
        <v>3.5</v>
      </c>
      <c r="P87" s="51">
        <f t="shared" si="6"/>
        <v>1</v>
      </c>
    </row>
    <row r="88" spans="1:16" ht="12.75">
      <c r="A88" s="67">
        <f t="shared" si="7"/>
        <v>81</v>
      </c>
      <c r="B88" s="41"/>
      <c r="C88" s="41" t="s">
        <v>256</v>
      </c>
      <c r="D88" s="61" t="s">
        <v>14</v>
      </c>
      <c r="E88" s="62">
        <v>1576</v>
      </c>
      <c r="F88" s="43" t="s">
        <v>218</v>
      </c>
      <c r="G88" s="49"/>
      <c r="H88" s="37"/>
      <c r="I88" s="37"/>
      <c r="J88" s="37"/>
      <c r="K88" s="40">
        <v>3</v>
      </c>
      <c r="L88" s="52">
        <v>1</v>
      </c>
      <c r="M88" s="40"/>
      <c r="N88" s="52"/>
      <c r="O88" s="50">
        <f t="shared" si="5"/>
        <v>3</v>
      </c>
      <c r="P88" s="51">
        <f t="shared" si="6"/>
        <v>1</v>
      </c>
    </row>
    <row r="89" spans="1:16" ht="12.75">
      <c r="A89" s="67">
        <f t="shared" si="7"/>
        <v>82</v>
      </c>
      <c r="B89" s="41"/>
      <c r="C89" s="41" t="s">
        <v>242</v>
      </c>
      <c r="D89" s="61" t="s">
        <v>14</v>
      </c>
      <c r="E89" s="62">
        <v>1736</v>
      </c>
      <c r="F89" s="43" t="s">
        <v>230</v>
      </c>
      <c r="G89" s="49"/>
      <c r="H89" s="37"/>
      <c r="I89" s="37"/>
      <c r="J89" s="37"/>
      <c r="K89" s="40">
        <v>3.5</v>
      </c>
      <c r="L89" s="52">
        <v>1</v>
      </c>
      <c r="M89" s="40"/>
      <c r="N89" s="52"/>
      <c r="O89" s="50">
        <f t="shared" si="5"/>
        <v>3.5</v>
      </c>
      <c r="P89" s="51">
        <f t="shared" si="6"/>
        <v>1</v>
      </c>
    </row>
    <row r="90" spans="1:16" ht="12.75">
      <c r="A90" s="67">
        <f t="shared" si="7"/>
        <v>83</v>
      </c>
      <c r="B90" s="41"/>
      <c r="C90" s="53" t="s">
        <v>196</v>
      </c>
      <c r="D90" s="61" t="s">
        <v>14</v>
      </c>
      <c r="E90" s="62">
        <v>1500</v>
      </c>
      <c r="F90" s="54" t="s">
        <v>192</v>
      </c>
      <c r="G90" s="49"/>
      <c r="H90" s="48"/>
      <c r="I90" s="55">
        <v>2</v>
      </c>
      <c r="J90" s="39">
        <v>1</v>
      </c>
      <c r="K90" s="49"/>
      <c r="L90" s="48"/>
      <c r="M90" s="50"/>
      <c r="N90" s="48"/>
      <c r="O90" s="50">
        <f t="shared" si="5"/>
        <v>2</v>
      </c>
      <c r="P90" s="51">
        <f t="shared" si="6"/>
        <v>1</v>
      </c>
    </row>
    <row r="91" spans="1:16" ht="12.75">
      <c r="A91" s="67">
        <f t="shared" si="7"/>
        <v>84</v>
      </c>
      <c r="B91" s="41"/>
      <c r="C91" s="41" t="s">
        <v>87</v>
      </c>
      <c r="D91" s="61" t="s">
        <v>14</v>
      </c>
      <c r="E91" s="62">
        <v>1173</v>
      </c>
      <c r="F91" s="43" t="s">
        <v>59</v>
      </c>
      <c r="G91" s="40">
        <v>3</v>
      </c>
      <c r="H91" s="38">
        <v>1</v>
      </c>
      <c r="I91" s="48"/>
      <c r="J91" s="48"/>
      <c r="K91" s="49"/>
      <c r="L91" s="48"/>
      <c r="M91" s="50"/>
      <c r="N91" s="48"/>
      <c r="O91" s="50">
        <f t="shared" si="5"/>
        <v>3</v>
      </c>
      <c r="P91" s="51">
        <f t="shared" si="6"/>
        <v>1</v>
      </c>
    </row>
    <row r="92" spans="1:16" ht="12.75">
      <c r="A92" s="67">
        <f t="shared" si="7"/>
        <v>85</v>
      </c>
      <c r="B92" s="41"/>
      <c r="C92" s="41" t="s">
        <v>47</v>
      </c>
      <c r="D92" s="61" t="s">
        <v>14</v>
      </c>
      <c r="E92" s="62">
        <v>1727</v>
      </c>
      <c r="F92" s="43" t="s">
        <v>17</v>
      </c>
      <c r="G92" s="40">
        <v>4</v>
      </c>
      <c r="H92" s="38">
        <v>1</v>
      </c>
      <c r="I92" s="48"/>
      <c r="J92" s="48"/>
      <c r="K92" s="49"/>
      <c r="L92" s="48"/>
      <c r="M92" s="50"/>
      <c r="N92" s="48"/>
      <c r="O92" s="50">
        <f t="shared" si="5"/>
        <v>4</v>
      </c>
      <c r="P92" s="51">
        <f t="shared" si="6"/>
        <v>1</v>
      </c>
    </row>
    <row r="93" spans="1:16" ht="12.75">
      <c r="A93" s="67">
        <f t="shared" si="7"/>
        <v>86</v>
      </c>
      <c r="B93" s="41"/>
      <c r="C93" s="41" t="s">
        <v>259</v>
      </c>
      <c r="D93" s="61" t="s">
        <v>14</v>
      </c>
      <c r="E93" s="62">
        <v>1176</v>
      </c>
      <c r="F93" s="43" t="s">
        <v>240</v>
      </c>
      <c r="G93" s="49"/>
      <c r="H93" s="37"/>
      <c r="I93" s="37"/>
      <c r="J93" s="37"/>
      <c r="K93" s="40">
        <v>3</v>
      </c>
      <c r="L93" s="52">
        <v>1</v>
      </c>
      <c r="M93" s="40"/>
      <c r="N93" s="52"/>
      <c r="O93" s="50">
        <f t="shared" si="5"/>
        <v>3</v>
      </c>
      <c r="P93" s="51">
        <f t="shared" si="6"/>
        <v>1</v>
      </c>
    </row>
    <row r="94" spans="1:16" ht="12.75">
      <c r="A94" s="67">
        <f t="shared" si="7"/>
        <v>87</v>
      </c>
      <c r="B94" s="41"/>
      <c r="C94" s="41" t="s">
        <v>249</v>
      </c>
      <c r="D94" s="61" t="s">
        <v>14</v>
      </c>
      <c r="E94" s="62">
        <v>1100</v>
      </c>
      <c r="F94" s="43" t="s">
        <v>20</v>
      </c>
      <c r="G94" s="49"/>
      <c r="H94" s="37"/>
      <c r="I94" s="37"/>
      <c r="J94" s="37"/>
      <c r="K94" s="40">
        <v>3.5</v>
      </c>
      <c r="L94" s="52">
        <v>1</v>
      </c>
      <c r="M94" s="40"/>
      <c r="N94" s="52"/>
      <c r="O94" s="50">
        <f t="shared" si="5"/>
        <v>3.5</v>
      </c>
      <c r="P94" s="51">
        <f t="shared" si="6"/>
        <v>1</v>
      </c>
    </row>
    <row r="95" spans="1:16" ht="12.75">
      <c r="A95" s="67">
        <f t="shared" si="7"/>
        <v>88</v>
      </c>
      <c r="B95" s="41"/>
      <c r="C95" s="41" t="s">
        <v>94</v>
      </c>
      <c r="D95" s="61" t="s">
        <v>14</v>
      </c>
      <c r="E95" s="62">
        <v>1500</v>
      </c>
      <c r="F95" s="43" t="s">
        <v>20</v>
      </c>
      <c r="G95" s="40">
        <v>2</v>
      </c>
      <c r="H95" s="38">
        <v>1</v>
      </c>
      <c r="I95" s="48"/>
      <c r="J95" s="48"/>
      <c r="K95" s="49"/>
      <c r="L95" s="48"/>
      <c r="M95" s="50"/>
      <c r="N95" s="48"/>
      <c r="O95" s="50">
        <f t="shared" si="5"/>
        <v>2</v>
      </c>
      <c r="P95" s="51">
        <f t="shared" si="6"/>
        <v>1</v>
      </c>
    </row>
    <row r="96" spans="1:16" ht="12.75">
      <c r="A96" s="67">
        <f t="shared" si="7"/>
        <v>89</v>
      </c>
      <c r="B96" s="41"/>
      <c r="C96" s="53" t="s">
        <v>197</v>
      </c>
      <c r="D96" s="63" t="s">
        <v>14</v>
      </c>
      <c r="E96" s="63">
        <v>1150</v>
      </c>
      <c r="F96" s="54" t="s">
        <v>198</v>
      </c>
      <c r="G96" s="49"/>
      <c r="H96" s="48"/>
      <c r="I96" s="55">
        <v>2</v>
      </c>
      <c r="J96" s="39">
        <v>1</v>
      </c>
      <c r="K96" s="49"/>
      <c r="L96" s="48"/>
      <c r="M96" s="50"/>
      <c r="N96" s="48"/>
      <c r="O96" s="50">
        <f t="shared" si="5"/>
        <v>2</v>
      </c>
      <c r="P96" s="51">
        <f t="shared" si="6"/>
        <v>1</v>
      </c>
    </row>
    <row r="97" spans="1:16" ht="15">
      <c r="A97" s="67">
        <f t="shared" si="7"/>
        <v>90</v>
      </c>
      <c r="B97" s="41"/>
      <c r="C97" s="41" t="s">
        <v>319</v>
      </c>
      <c r="D97" s="61" t="s">
        <v>14</v>
      </c>
      <c r="E97" s="62">
        <v>1674</v>
      </c>
      <c r="F97" s="43" t="s">
        <v>86</v>
      </c>
      <c r="G97" s="49"/>
      <c r="H97" s="48"/>
      <c r="I97" s="48"/>
      <c r="J97" s="48"/>
      <c r="K97" s="49"/>
      <c r="L97" s="48"/>
      <c r="M97" s="50">
        <v>0</v>
      </c>
      <c r="N97" s="35">
        <v>1</v>
      </c>
      <c r="O97" s="50">
        <f t="shared" si="5"/>
        <v>0</v>
      </c>
      <c r="P97" s="51">
        <f t="shared" si="6"/>
        <v>1</v>
      </c>
    </row>
    <row r="98" spans="1:16" ht="12.75">
      <c r="A98" s="67">
        <f t="shared" si="7"/>
        <v>91</v>
      </c>
      <c r="B98" s="41"/>
      <c r="C98" s="41" t="s">
        <v>110</v>
      </c>
      <c r="D98" s="61" t="s">
        <v>14</v>
      </c>
      <c r="E98" s="62">
        <v>1200</v>
      </c>
      <c r="F98" s="43" t="s">
        <v>78</v>
      </c>
      <c r="G98" s="40">
        <v>0</v>
      </c>
      <c r="H98" s="38">
        <v>1</v>
      </c>
      <c r="I98" s="48"/>
      <c r="J98" s="48"/>
      <c r="K98" s="49"/>
      <c r="L98" s="48"/>
      <c r="M98" s="50"/>
      <c r="N98" s="48"/>
      <c r="O98" s="50">
        <f t="shared" si="5"/>
        <v>0</v>
      </c>
      <c r="P98" s="51">
        <f t="shared" si="6"/>
        <v>1</v>
      </c>
    </row>
    <row r="99" spans="1:16" ht="12.75">
      <c r="A99" s="67">
        <f t="shared" si="7"/>
        <v>92</v>
      </c>
      <c r="B99" s="41"/>
      <c r="C99" s="41" t="s">
        <v>89</v>
      </c>
      <c r="D99" s="61" t="s">
        <v>14</v>
      </c>
      <c r="E99" s="62">
        <v>1094</v>
      </c>
      <c r="F99" s="43" t="s">
        <v>20</v>
      </c>
      <c r="G99" s="40">
        <v>3</v>
      </c>
      <c r="H99" s="38">
        <v>1</v>
      </c>
      <c r="I99" s="48"/>
      <c r="J99" s="48"/>
      <c r="K99" s="49"/>
      <c r="L99" s="48"/>
      <c r="M99" s="50"/>
      <c r="N99" s="48"/>
      <c r="O99" s="50">
        <f t="shared" si="5"/>
        <v>3</v>
      </c>
      <c r="P99" s="51">
        <f t="shared" si="6"/>
        <v>1</v>
      </c>
    </row>
    <row r="100" spans="1:16" ht="12.75">
      <c r="A100" s="67">
        <f t="shared" si="7"/>
        <v>93</v>
      </c>
      <c r="B100" s="41"/>
      <c r="C100" s="41" t="s">
        <v>109</v>
      </c>
      <c r="D100" s="61" t="s">
        <v>14</v>
      </c>
      <c r="E100" s="62">
        <v>1050</v>
      </c>
      <c r="F100" s="43" t="s">
        <v>20</v>
      </c>
      <c r="G100" s="40">
        <v>1</v>
      </c>
      <c r="H100" s="38">
        <v>1</v>
      </c>
      <c r="I100" s="48"/>
      <c r="J100" s="48"/>
      <c r="K100" s="49"/>
      <c r="L100" s="48"/>
      <c r="M100" s="50"/>
      <c r="N100" s="48"/>
      <c r="O100" s="50">
        <f t="shared" si="5"/>
        <v>1</v>
      </c>
      <c r="P100" s="51">
        <f t="shared" si="6"/>
        <v>1</v>
      </c>
    </row>
    <row r="101" spans="1:16" ht="12.75">
      <c r="A101" s="67">
        <f t="shared" si="7"/>
        <v>94</v>
      </c>
      <c r="B101" s="41"/>
      <c r="C101" s="41" t="s">
        <v>56</v>
      </c>
      <c r="D101" s="61" t="s">
        <v>14</v>
      </c>
      <c r="E101" s="62">
        <v>1332</v>
      </c>
      <c r="F101" s="43" t="s">
        <v>20</v>
      </c>
      <c r="G101" s="40">
        <v>4</v>
      </c>
      <c r="H101" s="38">
        <v>1</v>
      </c>
      <c r="I101" s="48"/>
      <c r="J101" s="48"/>
      <c r="K101" s="49"/>
      <c r="L101" s="48"/>
      <c r="M101" s="50"/>
      <c r="N101" s="48"/>
      <c r="O101" s="50">
        <f t="shared" si="5"/>
        <v>4</v>
      </c>
      <c r="P101" s="51">
        <f t="shared" si="6"/>
        <v>1</v>
      </c>
    </row>
    <row r="102" spans="1:16" ht="12.75">
      <c r="A102" s="67">
        <f t="shared" si="7"/>
        <v>95</v>
      </c>
      <c r="B102" s="41"/>
      <c r="C102" s="41" t="s">
        <v>46</v>
      </c>
      <c r="D102" s="61" t="s">
        <v>14</v>
      </c>
      <c r="E102" s="62">
        <v>1776</v>
      </c>
      <c r="F102" s="43" t="s">
        <v>20</v>
      </c>
      <c r="G102" s="40">
        <v>4.5</v>
      </c>
      <c r="H102" s="38">
        <v>1</v>
      </c>
      <c r="I102" s="48"/>
      <c r="J102" s="48"/>
      <c r="K102" s="49"/>
      <c r="L102" s="48"/>
      <c r="M102" s="50"/>
      <c r="N102" s="48"/>
      <c r="O102" s="50">
        <f t="shared" si="5"/>
        <v>4.5</v>
      </c>
      <c r="P102" s="51">
        <f t="shared" si="6"/>
        <v>1</v>
      </c>
    </row>
    <row r="103" spans="1:16" ht="12.75">
      <c r="A103" s="67">
        <f t="shared" si="7"/>
        <v>96</v>
      </c>
      <c r="B103" s="41"/>
      <c r="C103" s="41" t="s">
        <v>276</v>
      </c>
      <c r="D103" s="61" t="s">
        <v>14</v>
      </c>
      <c r="E103" s="62">
        <v>1150</v>
      </c>
      <c r="F103" s="43" t="s">
        <v>277</v>
      </c>
      <c r="G103" s="49"/>
      <c r="H103" s="37"/>
      <c r="I103" s="37"/>
      <c r="J103" s="37"/>
      <c r="K103" s="40">
        <v>2</v>
      </c>
      <c r="L103" s="52">
        <v>1</v>
      </c>
      <c r="M103" s="40"/>
      <c r="N103" s="52"/>
      <c r="O103" s="50">
        <f t="shared" si="5"/>
        <v>2</v>
      </c>
      <c r="P103" s="51">
        <f t="shared" si="6"/>
        <v>1</v>
      </c>
    </row>
    <row r="104" spans="1:16" ht="12.75">
      <c r="A104" s="67">
        <f t="shared" si="7"/>
        <v>97</v>
      </c>
      <c r="B104" s="41"/>
      <c r="C104" s="41" t="s">
        <v>257</v>
      </c>
      <c r="D104" s="61" t="s">
        <v>14</v>
      </c>
      <c r="E104" s="62">
        <v>1500</v>
      </c>
      <c r="F104" s="43" t="s">
        <v>258</v>
      </c>
      <c r="G104" s="49"/>
      <c r="H104" s="37"/>
      <c r="I104" s="37"/>
      <c r="J104" s="37"/>
      <c r="K104" s="40">
        <v>3</v>
      </c>
      <c r="L104" s="52">
        <v>1</v>
      </c>
      <c r="M104" s="40"/>
      <c r="N104" s="52"/>
      <c r="O104" s="50">
        <f aca="true" t="shared" si="8" ref="O104:O135">G104+I104+K104+M104</f>
        <v>3</v>
      </c>
      <c r="P104" s="51">
        <f aca="true" t="shared" si="9" ref="P104:P135">H104+J104+L104+N104</f>
        <v>1</v>
      </c>
    </row>
    <row r="105" spans="1:16" ht="15">
      <c r="A105" s="67">
        <f t="shared" si="7"/>
        <v>98</v>
      </c>
      <c r="B105" s="41"/>
      <c r="C105" s="41" t="s">
        <v>318</v>
      </c>
      <c r="D105" s="61" t="s">
        <v>14</v>
      </c>
      <c r="E105" s="62">
        <v>1670</v>
      </c>
      <c r="F105" s="43" t="s">
        <v>86</v>
      </c>
      <c r="G105" s="49"/>
      <c r="H105" s="48"/>
      <c r="I105" s="48"/>
      <c r="J105" s="48"/>
      <c r="K105" s="49"/>
      <c r="L105" s="48"/>
      <c r="M105" s="50">
        <v>0</v>
      </c>
      <c r="N105" s="35">
        <v>1</v>
      </c>
      <c r="O105" s="50">
        <f t="shared" si="8"/>
        <v>0</v>
      </c>
      <c r="P105" s="51">
        <f t="shared" si="9"/>
        <v>1</v>
      </c>
    </row>
    <row r="106" spans="1:16" ht="12.75">
      <c r="A106" s="67">
        <f t="shared" si="7"/>
        <v>99</v>
      </c>
      <c r="B106" s="41"/>
      <c r="C106" s="41" t="s">
        <v>92</v>
      </c>
      <c r="D106" s="61" t="s">
        <v>14</v>
      </c>
      <c r="E106" s="62">
        <v>1856</v>
      </c>
      <c r="F106" s="43" t="s">
        <v>32</v>
      </c>
      <c r="G106" s="40">
        <v>2.5</v>
      </c>
      <c r="H106" s="38">
        <v>1</v>
      </c>
      <c r="I106" s="48"/>
      <c r="J106" s="48"/>
      <c r="K106" s="49"/>
      <c r="L106" s="48"/>
      <c r="M106" s="50"/>
      <c r="N106" s="48"/>
      <c r="O106" s="50">
        <f t="shared" si="8"/>
        <v>2.5</v>
      </c>
      <c r="P106" s="51">
        <f t="shared" si="9"/>
        <v>1</v>
      </c>
    </row>
    <row r="107" spans="1:16" ht="12.75">
      <c r="A107" s="67">
        <f t="shared" si="7"/>
        <v>100</v>
      </c>
      <c r="B107" s="41"/>
      <c r="C107" s="41" t="s">
        <v>90</v>
      </c>
      <c r="D107" s="61" t="s">
        <v>14</v>
      </c>
      <c r="E107" s="62">
        <v>1134</v>
      </c>
      <c r="F107" s="43" t="s">
        <v>20</v>
      </c>
      <c r="G107" s="40">
        <v>2.5</v>
      </c>
      <c r="H107" s="38">
        <v>1</v>
      </c>
      <c r="I107" s="48"/>
      <c r="J107" s="48"/>
      <c r="K107" s="49"/>
      <c r="L107" s="48"/>
      <c r="M107" s="50"/>
      <c r="N107" s="48"/>
      <c r="O107" s="50">
        <f t="shared" si="8"/>
        <v>2.5</v>
      </c>
      <c r="P107" s="51">
        <f t="shared" si="9"/>
        <v>1</v>
      </c>
    </row>
    <row r="108" spans="1:16" ht="12.75">
      <c r="A108" s="67">
        <f t="shared" si="7"/>
        <v>101</v>
      </c>
      <c r="B108" s="41"/>
      <c r="C108" s="41" t="s">
        <v>231</v>
      </c>
      <c r="D108" s="61" t="s">
        <v>14</v>
      </c>
      <c r="E108" s="62">
        <v>1896</v>
      </c>
      <c r="F108" s="43" t="s">
        <v>53</v>
      </c>
      <c r="G108" s="49"/>
      <c r="H108" s="37"/>
      <c r="I108" s="37"/>
      <c r="J108" s="37"/>
      <c r="K108" s="40">
        <v>4</v>
      </c>
      <c r="L108" s="52">
        <v>1</v>
      </c>
      <c r="M108" s="40"/>
      <c r="N108" s="52"/>
      <c r="O108" s="50">
        <f t="shared" si="8"/>
        <v>4</v>
      </c>
      <c r="P108" s="51">
        <f t="shared" si="9"/>
        <v>1</v>
      </c>
    </row>
    <row r="109" spans="1:16" ht="12.75">
      <c r="A109" s="67">
        <f t="shared" si="7"/>
        <v>102</v>
      </c>
      <c r="B109" s="41"/>
      <c r="C109" s="41" t="s">
        <v>260</v>
      </c>
      <c r="D109" s="61" t="s">
        <v>14</v>
      </c>
      <c r="E109" s="62">
        <v>1052</v>
      </c>
      <c r="F109" s="43" t="s">
        <v>240</v>
      </c>
      <c r="G109" s="49"/>
      <c r="H109" s="37"/>
      <c r="I109" s="37"/>
      <c r="J109" s="37"/>
      <c r="K109" s="40">
        <v>3</v>
      </c>
      <c r="L109" s="52">
        <v>1</v>
      </c>
      <c r="M109" s="40"/>
      <c r="N109" s="52"/>
      <c r="O109" s="50">
        <f t="shared" si="8"/>
        <v>3</v>
      </c>
      <c r="P109" s="51">
        <f t="shared" si="9"/>
        <v>1</v>
      </c>
    </row>
    <row r="110" spans="1:16" ht="12.75">
      <c r="A110" s="67">
        <f t="shared" si="7"/>
        <v>103</v>
      </c>
      <c r="B110" s="41"/>
      <c r="C110" s="41" t="s">
        <v>273</v>
      </c>
      <c r="D110" s="61" t="s">
        <v>14</v>
      </c>
      <c r="E110" s="62">
        <v>1135</v>
      </c>
      <c r="F110" s="43" t="s">
        <v>240</v>
      </c>
      <c r="G110" s="49"/>
      <c r="H110" s="37"/>
      <c r="I110" s="37"/>
      <c r="J110" s="37"/>
      <c r="K110" s="40">
        <v>2</v>
      </c>
      <c r="L110" s="52">
        <v>1</v>
      </c>
      <c r="M110" s="40"/>
      <c r="N110" s="52"/>
      <c r="O110" s="50">
        <f t="shared" si="8"/>
        <v>2</v>
      </c>
      <c r="P110" s="51">
        <f t="shared" si="9"/>
        <v>1</v>
      </c>
    </row>
    <row r="111" spans="1:16" ht="12.75">
      <c r="A111" s="67">
        <f t="shared" si="7"/>
        <v>104</v>
      </c>
      <c r="B111" s="41"/>
      <c r="C111" s="41" t="s">
        <v>234</v>
      </c>
      <c r="D111" s="61" t="s">
        <v>14</v>
      </c>
      <c r="E111" s="62">
        <v>1643</v>
      </c>
      <c r="F111" s="43" t="s">
        <v>78</v>
      </c>
      <c r="G111" s="49"/>
      <c r="H111" s="37"/>
      <c r="I111" s="37"/>
      <c r="J111" s="37"/>
      <c r="K111" s="40">
        <v>4</v>
      </c>
      <c r="L111" s="52">
        <v>1</v>
      </c>
      <c r="M111" s="40"/>
      <c r="N111" s="52"/>
      <c r="O111" s="50">
        <f t="shared" si="8"/>
        <v>4</v>
      </c>
      <c r="P111" s="51">
        <f t="shared" si="9"/>
        <v>1</v>
      </c>
    </row>
    <row r="112" spans="1:16" ht="12.75">
      <c r="A112" s="67">
        <f t="shared" si="7"/>
        <v>105</v>
      </c>
      <c r="B112" s="41"/>
      <c r="C112" s="41" t="s">
        <v>65</v>
      </c>
      <c r="D112" s="61" t="s">
        <v>14</v>
      </c>
      <c r="E112" s="62">
        <v>1289</v>
      </c>
      <c r="F112" s="43" t="s">
        <v>59</v>
      </c>
      <c r="G112" s="40">
        <v>3.5</v>
      </c>
      <c r="H112" s="38">
        <v>1</v>
      </c>
      <c r="I112" s="48"/>
      <c r="J112" s="48"/>
      <c r="K112" s="49"/>
      <c r="L112" s="48"/>
      <c r="M112" s="50"/>
      <c r="N112" s="48"/>
      <c r="O112" s="50">
        <f t="shared" si="8"/>
        <v>3.5</v>
      </c>
      <c r="P112" s="51">
        <f t="shared" si="9"/>
        <v>1</v>
      </c>
    </row>
    <row r="113" spans="1:16" ht="12.75">
      <c r="A113" s="67">
        <f t="shared" si="7"/>
        <v>106</v>
      </c>
      <c r="B113" s="41"/>
      <c r="C113" s="41" t="s">
        <v>95</v>
      </c>
      <c r="D113" s="61" t="s">
        <v>14</v>
      </c>
      <c r="E113" s="62">
        <v>1150</v>
      </c>
      <c r="F113" s="43" t="s">
        <v>59</v>
      </c>
      <c r="G113" s="40">
        <v>2</v>
      </c>
      <c r="H113" s="38">
        <v>1</v>
      </c>
      <c r="I113" s="48"/>
      <c r="J113" s="48"/>
      <c r="K113" s="49"/>
      <c r="L113" s="48"/>
      <c r="M113" s="50"/>
      <c r="N113" s="48"/>
      <c r="O113" s="50">
        <f t="shared" si="8"/>
        <v>2</v>
      </c>
      <c r="P113" s="51">
        <f t="shared" si="9"/>
        <v>1</v>
      </c>
    </row>
    <row r="114" spans="1:16" ht="12.75">
      <c r="A114" s="67">
        <f t="shared" si="7"/>
        <v>107</v>
      </c>
      <c r="B114" s="41"/>
      <c r="C114" s="41" t="s">
        <v>97</v>
      </c>
      <c r="D114" s="61" t="s">
        <v>14</v>
      </c>
      <c r="E114" s="62">
        <v>0</v>
      </c>
      <c r="F114" s="43" t="s">
        <v>73</v>
      </c>
      <c r="G114" s="40">
        <v>2</v>
      </c>
      <c r="H114" s="38">
        <v>1</v>
      </c>
      <c r="I114" s="48"/>
      <c r="J114" s="48"/>
      <c r="K114" s="49"/>
      <c r="L114" s="48"/>
      <c r="M114" s="50"/>
      <c r="N114" s="48"/>
      <c r="O114" s="50">
        <f t="shared" si="8"/>
        <v>2</v>
      </c>
      <c r="P114" s="51">
        <f t="shared" si="9"/>
        <v>1</v>
      </c>
    </row>
    <row r="115" spans="1:16" ht="12.75">
      <c r="A115" s="67">
        <f t="shared" si="7"/>
        <v>108</v>
      </c>
      <c r="B115" s="41"/>
      <c r="C115" s="41" t="s">
        <v>50</v>
      </c>
      <c r="D115" s="61" t="s">
        <v>14</v>
      </c>
      <c r="E115" s="62">
        <v>1789</v>
      </c>
      <c r="F115" s="43" t="s">
        <v>20</v>
      </c>
      <c r="G115" s="40">
        <v>4</v>
      </c>
      <c r="H115" s="38">
        <v>1</v>
      </c>
      <c r="I115" s="48"/>
      <c r="J115" s="48"/>
      <c r="K115" s="49"/>
      <c r="L115" s="48"/>
      <c r="M115" s="50"/>
      <c r="N115" s="48"/>
      <c r="O115" s="50">
        <f t="shared" si="8"/>
        <v>4</v>
      </c>
      <c r="P115" s="51">
        <f t="shared" si="9"/>
        <v>1</v>
      </c>
    </row>
    <row r="116" spans="1:16" ht="15">
      <c r="A116" s="67">
        <f t="shared" si="7"/>
        <v>109</v>
      </c>
      <c r="B116" s="41"/>
      <c r="C116" s="41" t="s">
        <v>317</v>
      </c>
      <c r="D116" s="61" t="s">
        <v>14</v>
      </c>
      <c r="E116" s="62">
        <v>1460</v>
      </c>
      <c r="F116" s="43" t="s">
        <v>53</v>
      </c>
      <c r="G116" s="49"/>
      <c r="H116" s="48"/>
      <c r="I116" s="48"/>
      <c r="J116" s="48"/>
      <c r="K116" s="49"/>
      <c r="L116" s="48"/>
      <c r="M116" s="50">
        <v>1</v>
      </c>
      <c r="N116" s="35">
        <v>1</v>
      </c>
      <c r="O116" s="50">
        <f t="shared" si="8"/>
        <v>1</v>
      </c>
      <c r="P116" s="51">
        <f t="shared" si="9"/>
        <v>1</v>
      </c>
    </row>
    <row r="117" spans="1:16" ht="12.75">
      <c r="A117" s="67">
        <f t="shared" si="7"/>
        <v>110</v>
      </c>
      <c r="B117" s="41"/>
      <c r="C117" s="41" t="s">
        <v>107</v>
      </c>
      <c r="D117" s="61" t="s">
        <v>14</v>
      </c>
      <c r="E117" s="62">
        <v>1150</v>
      </c>
      <c r="F117" s="43" t="s">
        <v>86</v>
      </c>
      <c r="G117" s="40">
        <v>1</v>
      </c>
      <c r="H117" s="38">
        <v>1</v>
      </c>
      <c r="I117" s="48"/>
      <c r="J117" s="48"/>
      <c r="K117" s="49"/>
      <c r="L117" s="48"/>
      <c r="M117" s="50"/>
      <c r="N117" s="48"/>
      <c r="O117" s="50">
        <f t="shared" si="8"/>
        <v>1</v>
      </c>
      <c r="P117" s="51">
        <f t="shared" si="9"/>
        <v>1</v>
      </c>
    </row>
    <row r="118" spans="1:16" ht="15">
      <c r="A118" s="67">
        <f t="shared" si="7"/>
        <v>111</v>
      </c>
      <c r="B118" s="41"/>
      <c r="C118" s="41" t="s">
        <v>315</v>
      </c>
      <c r="D118" s="61" t="s">
        <v>14</v>
      </c>
      <c r="E118" s="62">
        <v>1500</v>
      </c>
      <c r="F118" s="43" t="s">
        <v>316</v>
      </c>
      <c r="G118" s="49"/>
      <c r="H118" s="48"/>
      <c r="I118" s="48"/>
      <c r="J118" s="48"/>
      <c r="K118" s="49"/>
      <c r="L118" s="48"/>
      <c r="M118" s="50">
        <v>2</v>
      </c>
      <c r="N118" s="35">
        <v>1</v>
      </c>
      <c r="O118" s="50">
        <f t="shared" si="8"/>
        <v>2</v>
      </c>
      <c r="P118" s="51">
        <f t="shared" si="9"/>
        <v>1</v>
      </c>
    </row>
    <row r="119" spans="1:16" ht="15">
      <c r="A119" s="67">
        <f t="shared" si="7"/>
        <v>112</v>
      </c>
      <c r="B119" s="41"/>
      <c r="C119" s="41" t="s">
        <v>308</v>
      </c>
      <c r="D119" s="61" t="s">
        <v>14</v>
      </c>
      <c r="E119" s="62">
        <v>1713</v>
      </c>
      <c r="F119" s="43" t="s">
        <v>304</v>
      </c>
      <c r="G119" s="49"/>
      <c r="H119" s="48"/>
      <c r="I119" s="48"/>
      <c r="J119" s="48"/>
      <c r="K119" s="49"/>
      <c r="L119" s="48"/>
      <c r="M119" s="50">
        <v>4</v>
      </c>
      <c r="N119" s="35">
        <v>1</v>
      </c>
      <c r="O119" s="50">
        <f t="shared" si="8"/>
        <v>4</v>
      </c>
      <c r="P119" s="51">
        <f t="shared" si="9"/>
        <v>1</v>
      </c>
    </row>
    <row r="120" spans="1:16" ht="12.75">
      <c r="A120" s="67">
        <f t="shared" si="7"/>
        <v>113</v>
      </c>
      <c r="B120" s="41"/>
      <c r="C120" s="41" t="s">
        <v>271</v>
      </c>
      <c r="D120" s="61" t="s">
        <v>14</v>
      </c>
      <c r="E120" s="62">
        <v>991</v>
      </c>
      <c r="F120" s="43" t="s">
        <v>240</v>
      </c>
      <c r="G120" s="49"/>
      <c r="H120" s="37"/>
      <c r="I120" s="37"/>
      <c r="J120" s="37"/>
      <c r="K120" s="40">
        <v>2</v>
      </c>
      <c r="L120" s="52">
        <v>1</v>
      </c>
      <c r="M120" s="40"/>
      <c r="N120" s="52"/>
      <c r="O120" s="50">
        <f t="shared" si="8"/>
        <v>2</v>
      </c>
      <c r="P120" s="51">
        <f t="shared" si="9"/>
        <v>1</v>
      </c>
    </row>
    <row r="121" spans="1:16" ht="12.75">
      <c r="A121" s="67">
        <f t="shared" si="7"/>
        <v>114</v>
      </c>
      <c r="B121" s="41"/>
      <c r="C121" s="41" t="s">
        <v>229</v>
      </c>
      <c r="D121" s="61" t="s">
        <v>14</v>
      </c>
      <c r="E121" s="62">
        <v>1575</v>
      </c>
      <c r="F121" s="43" t="s">
        <v>230</v>
      </c>
      <c r="G121" s="49"/>
      <c r="H121" s="37"/>
      <c r="I121" s="37"/>
      <c r="J121" s="37"/>
      <c r="K121" s="40">
        <v>4</v>
      </c>
      <c r="L121" s="52">
        <v>1</v>
      </c>
      <c r="M121" s="40"/>
      <c r="N121" s="52"/>
      <c r="O121" s="50">
        <f t="shared" si="8"/>
        <v>4</v>
      </c>
      <c r="P121" s="51">
        <f t="shared" si="9"/>
        <v>1</v>
      </c>
    </row>
    <row r="122" spans="1:16" ht="12.75">
      <c r="A122" s="67">
        <f t="shared" si="7"/>
        <v>115</v>
      </c>
      <c r="B122" s="41"/>
      <c r="C122" s="41" t="s">
        <v>100</v>
      </c>
      <c r="D122" s="61" t="s">
        <v>14</v>
      </c>
      <c r="E122" s="62">
        <v>1050</v>
      </c>
      <c r="F122" s="43" t="s">
        <v>73</v>
      </c>
      <c r="G122" s="40">
        <v>2</v>
      </c>
      <c r="H122" s="38">
        <v>1</v>
      </c>
      <c r="I122" s="48"/>
      <c r="J122" s="48"/>
      <c r="K122" s="49"/>
      <c r="L122" s="48"/>
      <c r="M122" s="50"/>
      <c r="N122" s="48"/>
      <c r="O122" s="50">
        <f t="shared" si="8"/>
        <v>2</v>
      </c>
      <c r="P122" s="51">
        <f t="shared" si="9"/>
        <v>1</v>
      </c>
    </row>
    <row r="123" spans="1:16" ht="12.75">
      <c r="A123" s="67">
        <f t="shared" si="7"/>
        <v>116</v>
      </c>
      <c r="B123" s="41"/>
      <c r="C123" s="41" t="s">
        <v>225</v>
      </c>
      <c r="D123" s="61" t="s">
        <v>14</v>
      </c>
      <c r="E123" s="62">
        <v>1780</v>
      </c>
      <c r="F123" s="43" t="s">
        <v>86</v>
      </c>
      <c r="G123" s="49"/>
      <c r="H123" s="37"/>
      <c r="I123" s="37"/>
      <c r="J123" s="37"/>
      <c r="K123" s="40">
        <v>4.5</v>
      </c>
      <c r="L123" s="52">
        <v>1</v>
      </c>
      <c r="M123" s="40"/>
      <c r="N123" s="52"/>
      <c r="O123" s="50">
        <f t="shared" si="8"/>
        <v>4.5</v>
      </c>
      <c r="P123" s="51">
        <f t="shared" si="9"/>
        <v>1</v>
      </c>
    </row>
    <row r="124" spans="1:16" ht="12.75">
      <c r="A124" s="67">
        <f t="shared" si="7"/>
        <v>117</v>
      </c>
      <c r="B124" s="41"/>
      <c r="C124" s="41" t="s">
        <v>267</v>
      </c>
      <c r="D124" s="61" t="s">
        <v>14</v>
      </c>
      <c r="E124" s="62">
        <v>1362</v>
      </c>
      <c r="F124" s="43" t="s">
        <v>53</v>
      </c>
      <c r="G124" s="49"/>
      <c r="H124" s="37"/>
      <c r="I124" s="37"/>
      <c r="J124" s="37"/>
      <c r="K124" s="40">
        <v>2.5</v>
      </c>
      <c r="L124" s="52">
        <v>1</v>
      </c>
      <c r="M124" s="40"/>
      <c r="N124" s="52"/>
      <c r="O124" s="50">
        <f t="shared" si="8"/>
        <v>2.5</v>
      </c>
      <c r="P124" s="51">
        <f t="shared" si="9"/>
        <v>1</v>
      </c>
    </row>
    <row r="125" spans="1:16" ht="12.75">
      <c r="A125" s="67">
        <f t="shared" si="7"/>
        <v>118</v>
      </c>
      <c r="B125" s="41"/>
      <c r="C125" s="41" t="s">
        <v>103</v>
      </c>
      <c r="D125" s="61" t="s">
        <v>14</v>
      </c>
      <c r="E125" s="62">
        <v>0</v>
      </c>
      <c r="F125" s="43" t="s">
        <v>73</v>
      </c>
      <c r="G125" s="40">
        <v>2</v>
      </c>
      <c r="H125" s="38">
        <v>1</v>
      </c>
      <c r="I125" s="48"/>
      <c r="J125" s="48"/>
      <c r="K125" s="49"/>
      <c r="L125" s="48"/>
      <c r="M125" s="50"/>
      <c r="N125" s="48"/>
      <c r="O125" s="50">
        <f t="shared" si="8"/>
        <v>2</v>
      </c>
      <c r="P125" s="51">
        <f t="shared" si="9"/>
        <v>1</v>
      </c>
    </row>
    <row r="126" spans="1:16" ht="12.75">
      <c r="A126" s="67">
        <f t="shared" si="7"/>
        <v>119</v>
      </c>
      <c r="B126" s="41"/>
      <c r="C126" s="41" t="s">
        <v>281</v>
      </c>
      <c r="D126" s="61" t="s">
        <v>14</v>
      </c>
      <c r="E126" s="62">
        <v>1006</v>
      </c>
      <c r="F126" s="43" t="s">
        <v>240</v>
      </c>
      <c r="G126" s="49"/>
      <c r="H126" s="37"/>
      <c r="I126" s="37"/>
      <c r="J126" s="37"/>
      <c r="K126" s="40">
        <v>1</v>
      </c>
      <c r="L126" s="52">
        <v>1</v>
      </c>
      <c r="M126" s="40"/>
      <c r="N126" s="52"/>
      <c r="O126" s="50">
        <f t="shared" si="8"/>
        <v>1</v>
      </c>
      <c r="P126" s="51">
        <f t="shared" si="9"/>
        <v>1</v>
      </c>
    </row>
    <row r="127" spans="1:16" ht="12.75">
      <c r="A127" s="67">
        <f t="shared" si="7"/>
        <v>120</v>
      </c>
      <c r="B127" s="41"/>
      <c r="C127" s="41" t="s">
        <v>268</v>
      </c>
      <c r="D127" s="61" t="s">
        <v>14</v>
      </c>
      <c r="E127" s="62">
        <v>1071</v>
      </c>
      <c r="F127" s="43" t="s">
        <v>240</v>
      </c>
      <c r="G127" s="49"/>
      <c r="H127" s="37"/>
      <c r="I127" s="37"/>
      <c r="J127" s="37"/>
      <c r="K127" s="40">
        <v>2.5</v>
      </c>
      <c r="L127" s="52">
        <v>1</v>
      </c>
      <c r="M127" s="40"/>
      <c r="N127" s="52"/>
      <c r="O127" s="50">
        <f t="shared" si="8"/>
        <v>2.5</v>
      </c>
      <c r="P127" s="51">
        <f t="shared" si="9"/>
        <v>1</v>
      </c>
    </row>
    <row r="128" spans="1:16" ht="12.75">
      <c r="A128" s="67">
        <f t="shared" si="7"/>
        <v>121</v>
      </c>
      <c r="B128" s="41"/>
      <c r="C128" s="41" t="s">
        <v>93</v>
      </c>
      <c r="D128" s="61" t="s">
        <v>14</v>
      </c>
      <c r="E128" s="62">
        <v>0</v>
      </c>
      <c r="F128" s="43" t="s">
        <v>73</v>
      </c>
      <c r="G128" s="40">
        <v>2.5</v>
      </c>
      <c r="H128" s="38">
        <v>1</v>
      </c>
      <c r="I128" s="48"/>
      <c r="J128" s="48"/>
      <c r="K128" s="49"/>
      <c r="L128" s="48"/>
      <c r="M128" s="50"/>
      <c r="N128" s="48"/>
      <c r="O128" s="50">
        <f t="shared" si="8"/>
        <v>2.5</v>
      </c>
      <c r="P128" s="51">
        <f t="shared" si="9"/>
        <v>1</v>
      </c>
    </row>
    <row r="129" spans="1:16" ht="15">
      <c r="A129" s="67">
        <f t="shared" si="7"/>
        <v>122</v>
      </c>
      <c r="B129" s="41"/>
      <c r="C129" s="41" t="s">
        <v>309</v>
      </c>
      <c r="D129" s="61" t="s">
        <v>14</v>
      </c>
      <c r="E129" s="62">
        <v>1634</v>
      </c>
      <c r="F129" s="43" t="s">
        <v>36</v>
      </c>
      <c r="G129" s="49"/>
      <c r="H129" s="48"/>
      <c r="I129" s="48"/>
      <c r="J129" s="48"/>
      <c r="K129" s="49"/>
      <c r="L129" s="48"/>
      <c r="M129" s="50">
        <v>3.5</v>
      </c>
      <c r="N129" s="35">
        <v>1</v>
      </c>
      <c r="O129" s="50">
        <f t="shared" si="8"/>
        <v>3.5</v>
      </c>
      <c r="P129" s="51">
        <f t="shared" si="9"/>
        <v>1</v>
      </c>
    </row>
    <row r="130" spans="1:16" ht="12.75">
      <c r="A130" s="67">
        <f t="shared" si="7"/>
        <v>123</v>
      </c>
      <c r="B130" s="41"/>
      <c r="C130" s="41" t="s">
        <v>223</v>
      </c>
      <c r="D130" s="61" t="s">
        <v>14</v>
      </c>
      <c r="E130" s="62">
        <v>1806</v>
      </c>
      <c r="F130" s="43" t="s">
        <v>224</v>
      </c>
      <c r="G130" s="49"/>
      <c r="H130" s="37"/>
      <c r="I130" s="37"/>
      <c r="J130" s="37"/>
      <c r="K130" s="40">
        <v>4.5</v>
      </c>
      <c r="L130" s="52">
        <v>1</v>
      </c>
      <c r="M130" s="40"/>
      <c r="N130" s="52"/>
      <c r="O130" s="50">
        <f t="shared" si="8"/>
        <v>4.5</v>
      </c>
      <c r="P130" s="51">
        <f t="shared" si="9"/>
        <v>1</v>
      </c>
    </row>
    <row r="131" spans="1:16" ht="12.75">
      <c r="A131" s="67">
        <f t="shared" si="7"/>
        <v>124</v>
      </c>
      <c r="B131" s="41"/>
      <c r="C131" s="41" t="s">
        <v>58</v>
      </c>
      <c r="D131" s="61" t="s">
        <v>14</v>
      </c>
      <c r="E131" s="62">
        <v>1494</v>
      </c>
      <c r="F131" s="43" t="s">
        <v>59</v>
      </c>
      <c r="G131" s="40">
        <v>4</v>
      </c>
      <c r="H131" s="38">
        <v>1</v>
      </c>
      <c r="I131" s="48"/>
      <c r="J131" s="48"/>
      <c r="K131" s="49"/>
      <c r="L131" s="48"/>
      <c r="M131" s="50"/>
      <c r="N131" s="48"/>
      <c r="O131" s="50">
        <f t="shared" si="8"/>
        <v>4</v>
      </c>
      <c r="P131" s="51">
        <f t="shared" si="9"/>
        <v>1</v>
      </c>
    </row>
    <row r="132" spans="1:16" ht="12.75">
      <c r="A132" s="67">
        <f t="shared" si="7"/>
        <v>125</v>
      </c>
      <c r="B132" s="41"/>
      <c r="C132" s="41" t="s">
        <v>270</v>
      </c>
      <c r="D132" s="61" t="s">
        <v>14</v>
      </c>
      <c r="E132" s="62">
        <v>1100</v>
      </c>
      <c r="F132" s="43" t="s">
        <v>251</v>
      </c>
      <c r="G132" s="49"/>
      <c r="H132" s="37"/>
      <c r="I132" s="37"/>
      <c r="J132" s="37"/>
      <c r="K132" s="40">
        <v>2</v>
      </c>
      <c r="L132" s="52">
        <v>1</v>
      </c>
      <c r="M132" s="40"/>
      <c r="N132" s="52"/>
      <c r="O132" s="50">
        <f t="shared" si="8"/>
        <v>2</v>
      </c>
      <c r="P132" s="51">
        <f t="shared" si="9"/>
        <v>1</v>
      </c>
    </row>
    <row r="133" spans="1:16" ht="12.75">
      <c r="A133" s="67">
        <f t="shared" si="7"/>
        <v>126</v>
      </c>
      <c r="B133" s="41"/>
      <c r="C133" s="41" t="s">
        <v>82</v>
      </c>
      <c r="D133" s="61" t="s">
        <v>14</v>
      </c>
      <c r="E133" s="62">
        <v>0</v>
      </c>
      <c r="F133" s="43" t="s">
        <v>73</v>
      </c>
      <c r="G133" s="40">
        <v>3</v>
      </c>
      <c r="H133" s="38">
        <v>1</v>
      </c>
      <c r="I133" s="48"/>
      <c r="J133" s="48"/>
      <c r="K133" s="49"/>
      <c r="L133" s="48"/>
      <c r="M133" s="50"/>
      <c r="N133" s="48"/>
      <c r="O133" s="50">
        <f t="shared" si="8"/>
        <v>3</v>
      </c>
      <c r="P133" s="51">
        <f t="shared" si="9"/>
        <v>1</v>
      </c>
    </row>
    <row r="134" spans="1:16" ht="12.75">
      <c r="A134" s="67">
        <f t="shared" si="7"/>
        <v>127</v>
      </c>
      <c r="B134" s="41"/>
      <c r="C134" s="41" t="s">
        <v>75</v>
      </c>
      <c r="D134" s="61" t="s">
        <v>14</v>
      </c>
      <c r="E134" s="62">
        <v>1200</v>
      </c>
      <c r="F134" s="43" t="s">
        <v>73</v>
      </c>
      <c r="G134" s="40">
        <v>3</v>
      </c>
      <c r="H134" s="38">
        <v>1</v>
      </c>
      <c r="I134" s="48"/>
      <c r="J134" s="48"/>
      <c r="K134" s="49"/>
      <c r="L134" s="48"/>
      <c r="M134" s="50"/>
      <c r="N134" s="48"/>
      <c r="O134" s="50">
        <f t="shared" si="8"/>
        <v>3</v>
      </c>
      <c r="P134" s="51">
        <f t="shared" si="9"/>
        <v>1</v>
      </c>
    </row>
    <row r="135" spans="1:16" ht="12.75">
      <c r="A135" s="67">
        <f t="shared" si="7"/>
        <v>128</v>
      </c>
      <c r="B135" s="41"/>
      <c r="C135" s="41" t="s">
        <v>83</v>
      </c>
      <c r="D135" s="61" t="s">
        <v>14</v>
      </c>
      <c r="E135" s="62">
        <v>1050</v>
      </c>
      <c r="F135" s="43" t="s">
        <v>73</v>
      </c>
      <c r="G135" s="40">
        <v>3</v>
      </c>
      <c r="H135" s="38">
        <v>1</v>
      </c>
      <c r="I135" s="48"/>
      <c r="J135" s="48"/>
      <c r="K135" s="49"/>
      <c r="L135" s="48"/>
      <c r="M135" s="50"/>
      <c r="N135" s="48"/>
      <c r="O135" s="50">
        <f t="shared" si="8"/>
        <v>3</v>
      </c>
      <c r="P135" s="51">
        <f t="shared" si="9"/>
        <v>1</v>
      </c>
    </row>
    <row r="136" spans="1:16" ht="12.75">
      <c r="A136" s="67">
        <f t="shared" si="7"/>
        <v>129</v>
      </c>
      <c r="B136" s="41"/>
      <c r="C136" s="41" t="s">
        <v>71</v>
      </c>
      <c r="D136" s="61" t="s">
        <v>14</v>
      </c>
      <c r="E136" s="62">
        <v>1500</v>
      </c>
      <c r="F136" s="43" t="s">
        <v>59</v>
      </c>
      <c r="G136" s="40">
        <v>3.5</v>
      </c>
      <c r="H136" s="38">
        <v>1</v>
      </c>
      <c r="I136" s="48"/>
      <c r="J136" s="48"/>
      <c r="K136" s="49"/>
      <c r="L136" s="48"/>
      <c r="M136" s="50"/>
      <c r="N136" s="48"/>
      <c r="O136" s="50">
        <f aca="true" t="shared" si="10" ref="O136:O167">G136+I136+K136+M136</f>
        <v>3.5</v>
      </c>
      <c r="P136" s="51">
        <f aca="true" t="shared" si="11" ref="P136:P167">H136+J136+L136+N136</f>
        <v>1</v>
      </c>
    </row>
    <row r="137" spans="1:16" ht="12.75">
      <c r="A137" s="67">
        <f t="shared" si="7"/>
        <v>130</v>
      </c>
      <c r="B137" s="41"/>
      <c r="C137" s="53" t="s">
        <v>201</v>
      </c>
      <c r="D137" s="63" t="s">
        <v>14</v>
      </c>
      <c r="E137" s="62">
        <v>1500</v>
      </c>
      <c r="F137" s="54" t="s">
        <v>192</v>
      </c>
      <c r="G137" s="49"/>
      <c r="H137" s="48"/>
      <c r="I137" s="55">
        <v>0</v>
      </c>
      <c r="J137" s="39">
        <v>1</v>
      </c>
      <c r="K137" s="49"/>
      <c r="L137" s="48"/>
      <c r="M137" s="50"/>
      <c r="N137" s="48"/>
      <c r="O137" s="50">
        <f t="shared" si="10"/>
        <v>0</v>
      </c>
      <c r="P137" s="51">
        <f t="shared" si="11"/>
        <v>1</v>
      </c>
    </row>
    <row r="138" spans="1:16" ht="12.75">
      <c r="A138" s="67">
        <f aca="true" t="shared" si="12" ref="A138:A176">A137+1</f>
        <v>131</v>
      </c>
      <c r="B138" s="41"/>
      <c r="C138" s="41" t="s">
        <v>263</v>
      </c>
      <c r="D138" s="61" t="s">
        <v>14</v>
      </c>
      <c r="E138" s="62">
        <v>1425</v>
      </c>
      <c r="F138" s="43" t="s">
        <v>218</v>
      </c>
      <c r="G138" s="49"/>
      <c r="H138" s="37"/>
      <c r="I138" s="37"/>
      <c r="J138" s="37"/>
      <c r="K138" s="40">
        <v>3</v>
      </c>
      <c r="L138" s="52">
        <v>1</v>
      </c>
      <c r="M138" s="40"/>
      <c r="N138" s="52"/>
      <c r="O138" s="50">
        <f t="shared" si="10"/>
        <v>3</v>
      </c>
      <c r="P138" s="51">
        <f t="shared" si="11"/>
        <v>1</v>
      </c>
    </row>
    <row r="139" spans="1:16" ht="12.75">
      <c r="A139" s="67">
        <f t="shared" si="12"/>
        <v>132</v>
      </c>
      <c r="B139" s="41"/>
      <c r="C139" s="41" t="s">
        <v>81</v>
      </c>
      <c r="D139" s="61" t="s">
        <v>14</v>
      </c>
      <c r="E139" s="62">
        <v>1050</v>
      </c>
      <c r="F139" s="43" t="s">
        <v>73</v>
      </c>
      <c r="G139" s="40">
        <v>3</v>
      </c>
      <c r="H139" s="38">
        <v>1</v>
      </c>
      <c r="I139" s="48"/>
      <c r="J139" s="48"/>
      <c r="K139" s="49"/>
      <c r="L139" s="48"/>
      <c r="M139" s="50"/>
      <c r="N139" s="48"/>
      <c r="O139" s="50">
        <f t="shared" si="10"/>
        <v>3</v>
      </c>
      <c r="P139" s="51">
        <f t="shared" si="11"/>
        <v>1</v>
      </c>
    </row>
    <row r="140" spans="1:16" ht="12.75">
      <c r="A140" s="67">
        <f t="shared" si="12"/>
        <v>133</v>
      </c>
      <c r="B140" s="41"/>
      <c r="C140" s="41" t="s">
        <v>255</v>
      </c>
      <c r="D140" s="61" t="s">
        <v>14</v>
      </c>
      <c r="E140" s="62">
        <v>1564</v>
      </c>
      <c r="F140" s="43" t="s">
        <v>17</v>
      </c>
      <c r="G140" s="49"/>
      <c r="H140" s="37"/>
      <c r="I140" s="37"/>
      <c r="J140" s="37"/>
      <c r="K140" s="40">
        <v>3</v>
      </c>
      <c r="L140" s="52">
        <v>1</v>
      </c>
      <c r="M140" s="40"/>
      <c r="N140" s="52"/>
      <c r="O140" s="50">
        <f t="shared" si="10"/>
        <v>3</v>
      </c>
      <c r="P140" s="51">
        <f t="shared" si="11"/>
        <v>1</v>
      </c>
    </row>
    <row r="141" spans="1:16" ht="12.75">
      <c r="A141" s="67">
        <f t="shared" si="12"/>
        <v>134</v>
      </c>
      <c r="B141" s="41"/>
      <c r="C141" s="41" t="s">
        <v>76</v>
      </c>
      <c r="D141" s="61" t="s">
        <v>14</v>
      </c>
      <c r="E141" s="62">
        <v>1312</v>
      </c>
      <c r="F141" s="43" t="s">
        <v>73</v>
      </c>
      <c r="G141" s="40">
        <v>3</v>
      </c>
      <c r="H141" s="38">
        <v>1</v>
      </c>
      <c r="I141" s="48"/>
      <c r="J141" s="48"/>
      <c r="K141" s="49"/>
      <c r="L141" s="48"/>
      <c r="M141" s="50"/>
      <c r="N141" s="48"/>
      <c r="O141" s="50">
        <f t="shared" si="10"/>
        <v>3</v>
      </c>
      <c r="P141" s="51">
        <f t="shared" si="11"/>
        <v>1</v>
      </c>
    </row>
    <row r="142" spans="1:16" ht="12.75">
      <c r="A142" s="67">
        <f t="shared" si="12"/>
        <v>135</v>
      </c>
      <c r="B142" s="41"/>
      <c r="C142" s="41" t="s">
        <v>79</v>
      </c>
      <c r="D142" s="61" t="s">
        <v>14</v>
      </c>
      <c r="E142" s="62">
        <v>1200</v>
      </c>
      <c r="F142" s="43" t="s">
        <v>73</v>
      </c>
      <c r="G142" s="40">
        <v>3</v>
      </c>
      <c r="H142" s="38">
        <v>1</v>
      </c>
      <c r="I142" s="48"/>
      <c r="J142" s="48"/>
      <c r="K142" s="49"/>
      <c r="L142" s="48"/>
      <c r="M142" s="50"/>
      <c r="N142" s="48"/>
      <c r="O142" s="50">
        <f t="shared" si="10"/>
        <v>3</v>
      </c>
      <c r="P142" s="51">
        <f t="shared" si="11"/>
        <v>1</v>
      </c>
    </row>
    <row r="143" spans="1:16" ht="12.75">
      <c r="A143" s="67">
        <f t="shared" si="12"/>
        <v>136</v>
      </c>
      <c r="B143" s="41"/>
      <c r="C143" s="41" t="s">
        <v>72</v>
      </c>
      <c r="D143" s="61" t="s">
        <v>14</v>
      </c>
      <c r="E143" s="62">
        <v>1100</v>
      </c>
      <c r="F143" s="43" t="s">
        <v>73</v>
      </c>
      <c r="G143" s="40">
        <v>3.5</v>
      </c>
      <c r="H143" s="38">
        <v>1</v>
      </c>
      <c r="I143" s="48"/>
      <c r="J143" s="48"/>
      <c r="K143" s="49"/>
      <c r="L143" s="48"/>
      <c r="M143" s="50"/>
      <c r="N143" s="48"/>
      <c r="O143" s="50">
        <f t="shared" si="10"/>
        <v>3.5</v>
      </c>
      <c r="P143" s="51">
        <f t="shared" si="11"/>
        <v>1</v>
      </c>
    </row>
    <row r="144" spans="1:16" ht="12.75">
      <c r="A144" s="67">
        <f t="shared" si="12"/>
        <v>137</v>
      </c>
      <c r="B144" s="41"/>
      <c r="C144" s="53" t="s">
        <v>166</v>
      </c>
      <c r="D144" s="61" t="s">
        <v>14</v>
      </c>
      <c r="E144" s="63">
        <v>1576</v>
      </c>
      <c r="F144" s="54" t="s">
        <v>148</v>
      </c>
      <c r="G144" s="49"/>
      <c r="H144" s="48"/>
      <c r="I144" s="55">
        <v>4</v>
      </c>
      <c r="J144" s="39">
        <v>1</v>
      </c>
      <c r="K144" s="49"/>
      <c r="L144" s="48"/>
      <c r="M144" s="50"/>
      <c r="N144" s="48"/>
      <c r="O144" s="50">
        <f t="shared" si="10"/>
        <v>4</v>
      </c>
      <c r="P144" s="51">
        <f t="shared" si="11"/>
        <v>1</v>
      </c>
    </row>
    <row r="145" spans="1:16" ht="15">
      <c r="A145" s="67">
        <f t="shared" si="12"/>
        <v>138</v>
      </c>
      <c r="B145" s="41"/>
      <c r="C145" s="41" t="s">
        <v>321</v>
      </c>
      <c r="D145" s="61" t="s">
        <v>14</v>
      </c>
      <c r="E145" s="62">
        <v>1911</v>
      </c>
      <c r="F145" s="43" t="s">
        <v>86</v>
      </c>
      <c r="G145" s="49"/>
      <c r="H145" s="48"/>
      <c r="I145" s="48"/>
      <c r="J145" s="48"/>
      <c r="K145" s="49"/>
      <c r="L145" s="48"/>
      <c r="M145" s="50">
        <v>0</v>
      </c>
      <c r="N145" s="35">
        <v>1</v>
      </c>
      <c r="O145" s="50">
        <f t="shared" si="10"/>
        <v>0</v>
      </c>
      <c r="P145" s="51">
        <f t="shared" si="11"/>
        <v>1</v>
      </c>
    </row>
    <row r="146" spans="1:16" ht="12.75">
      <c r="A146" s="67">
        <f t="shared" si="12"/>
        <v>139</v>
      </c>
      <c r="B146" s="41"/>
      <c r="C146" s="41" t="s">
        <v>280</v>
      </c>
      <c r="D146" s="61" t="s">
        <v>14</v>
      </c>
      <c r="E146" s="62">
        <v>1044</v>
      </c>
      <c r="F146" s="43" t="s">
        <v>240</v>
      </c>
      <c r="G146" s="49"/>
      <c r="H146" s="37"/>
      <c r="I146" s="37"/>
      <c r="J146" s="37"/>
      <c r="K146" s="40">
        <v>1</v>
      </c>
      <c r="L146" s="52">
        <v>1</v>
      </c>
      <c r="M146" s="40"/>
      <c r="N146" s="52"/>
      <c r="O146" s="50">
        <f t="shared" si="10"/>
        <v>1</v>
      </c>
      <c r="P146" s="51">
        <f t="shared" si="11"/>
        <v>1</v>
      </c>
    </row>
    <row r="147" spans="1:16" ht="12.75">
      <c r="A147" s="67">
        <f t="shared" si="12"/>
        <v>140</v>
      </c>
      <c r="B147" s="41"/>
      <c r="C147" s="41" t="s">
        <v>104</v>
      </c>
      <c r="D147" s="61" t="s">
        <v>14</v>
      </c>
      <c r="E147" s="62">
        <v>1150</v>
      </c>
      <c r="F147" s="43" t="s">
        <v>59</v>
      </c>
      <c r="G147" s="40">
        <v>2</v>
      </c>
      <c r="H147" s="38">
        <v>1</v>
      </c>
      <c r="I147" s="48"/>
      <c r="J147" s="48"/>
      <c r="K147" s="49"/>
      <c r="L147" s="48"/>
      <c r="M147" s="50"/>
      <c r="N147" s="48"/>
      <c r="O147" s="50">
        <f t="shared" si="10"/>
        <v>2</v>
      </c>
      <c r="P147" s="51">
        <f t="shared" si="11"/>
        <v>1</v>
      </c>
    </row>
    <row r="148" spans="1:16" ht="12.75">
      <c r="A148" s="67">
        <f t="shared" si="12"/>
        <v>141</v>
      </c>
      <c r="B148" s="41"/>
      <c r="C148" s="41" t="s">
        <v>274</v>
      </c>
      <c r="D148" s="61" t="s">
        <v>14</v>
      </c>
      <c r="E148" s="62">
        <v>1200</v>
      </c>
      <c r="F148" s="43" t="s">
        <v>218</v>
      </c>
      <c r="G148" s="49"/>
      <c r="H148" s="37"/>
      <c r="I148" s="37"/>
      <c r="J148" s="37"/>
      <c r="K148" s="40">
        <v>2</v>
      </c>
      <c r="L148" s="52">
        <v>1</v>
      </c>
      <c r="M148" s="40"/>
      <c r="N148" s="52"/>
      <c r="O148" s="50">
        <f t="shared" si="10"/>
        <v>2</v>
      </c>
      <c r="P148" s="51">
        <f t="shared" si="11"/>
        <v>1</v>
      </c>
    </row>
    <row r="149" spans="1:16" ht="12.75">
      <c r="A149" s="67">
        <f t="shared" si="12"/>
        <v>142</v>
      </c>
      <c r="B149" s="82"/>
      <c r="C149" s="41" t="s">
        <v>279</v>
      </c>
      <c r="D149" s="61" t="s">
        <v>14</v>
      </c>
      <c r="E149" s="62">
        <v>1106</v>
      </c>
      <c r="F149" s="43" t="s">
        <v>218</v>
      </c>
      <c r="G149" s="49"/>
      <c r="H149" s="37"/>
      <c r="I149" s="37"/>
      <c r="J149" s="37"/>
      <c r="K149" s="40">
        <v>1.5</v>
      </c>
      <c r="L149" s="52">
        <v>1</v>
      </c>
      <c r="M149" s="40"/>
      <c r="N149" s="52"/>
      <c r="O149" s="50">
        <f t="shared" si="10"/>
        <v>1.5</v>
      </c>
      <c r="P149" s="51">
        <f t="shared" si="11"/>
        <v>1</v>
      </c>
    </row>
    <row r="150" spans="1:16" ht="15">
      <c r="A150" s="67">
        <f t="shared" si="12"/>
        <v>143</v>
      </c>
      <c r="B150" s="82"/>
      <c r="C150" s="41" t="s">
        <v>314</v>
      </c>
      <c r="D150" s="61" t="s">
        <v>14</v>
      </c>
      <c r="E150" s="62">
        <v>1500</v>
      </c>
      <c r="F150" s="43" t="s">
        <v>304</v>
      </c>
      <c r="G150" s="49"/>
      <c r="H150" s="48"/>
      <c r="I150" s="48"/>
      <c r="J150" s="48"/>
      <c r="K150" s="49"/>
      <c r="L150" s="48"/>
      <c r="M150" s="50">
        <v>2</v>
      </c>
      <c r="N150" s="35">
        <v>1</v>
      </c>
      <c r="O150" s="50">
        <f t="shared" si="10"/>
        <v>2</v>
      </c>
      <c r="P150" s="51">
        <f t="shared" si="11"/>
        <v>1</v>
      </c>
    </row>
    <row r="151" spans="1:16" ht="12.75">
      <c r="A151" s="67">
        <f t="shared" si="12"/>
        <v>144</v>
      </c>
      <c r="B151" s="82"/>
      <c r="C151" s="53" t="s">
        <v>190</v>
      </c>
      <c r="D151" s="63" t="s">
        <v>14</v>
      </c>
      <c r="E151" s="63">
        <v>1333</v>
      </c>
      <c r="F151" s="54" t="s">
        <v>182</v>
      </c>
      <c r="G151" s="49"/>
      <c r="H151" s="48"/>
      <c r="I151" s="55">
        <v>2.5</v>
      </c>
      <c r="J151" s="39">
        <v>1</v>
      </c>
      <c r="K151" s="49"/>
      <c r="L151" s="48"/>
      <c r="M151" s="50"/>
      <c r="N151" s="48"/>
      <c r="O151" s="50">
        <f t="shared" si="10"/>
        <v>2.5</v>
      </c>
      <c r="P151" s="51">
        <f t="shared" si="11"/>
        <v>1</v>
      </c>
    </row>
    <row r="152" spans="1:16" ht="15">
      <c r="A152" s="67">
        <f t="shared" si="12"/>
        <v>145</v>
      </c>
      <c r="B152" s="82"/>
      <c r="C152" s="41" t="s">
        <v>313</v>
      </c>
      <c r="D152" s="61" t="s">
        <v>14</v>
      </c>
      <c r="E152" s="62">
        <v>1741</v>
      </c>
      <c r="F152" s="43" t="s">
        <v>53</v>
      </c>
      <c r="G152" s="49"/>
      <c r="H152" s="48"/>
      <c r="I152" s="48"/>
      <c r="J152" s="48"/>
      <c r="K152" s="49"/>
      <c r="L152" s="48"/>
      <c r="M152" s="50">
        <v>2.5</v>
      </c>
      <c r="N152" s="35">
        <v>1</v>
      </c>
      <c r="O152" s="50">
        <f t="shared" si="10"/>
        <v>2.5</v>
      </c>
      <c r="P152" s="51">
        <f t="shared" si="11"/>
        <v>1</v>
      </c>
    </row>
    <row r="153" spans="1:16" ht="12.75">
      <c r="A153" s="67">
        <f t="shared" si="12"/>
        <v>146</v>
      </c>
      <c r="B153" s="82"/>
      <c r="C153" s="41" t="s">
        <v>102</v>
      </c>
      <c r="D153" s="61" t="s">
        <v>14</v>
      </c>
      <c r="E153" s="62">
        <v>1050</v>
      </c>
      <c r="F153" s="43" t="s">
        <v>73</v>
      </c>
      <c r="G153" s="40">
        <v>2</v>
      </c>
      <c r="H153" s="38">
        <v>1</v>
      </c>
      <c r="I153" s="48"/>
      <c r="J153" s="48"/>
      <c r="K153" s="49"/>
      <c r="L153" s="48"/>
      <c r="M153" s="50"/>
      <c r="N153" s="48"/>
      <c r="O153" s="50">
        <f t="shared" si="10"/>
        <v>2</v>
      </c>
      <c r="P153" s="51">
        <f t="shared" si="11"/>
        <v>1</v>
      </c>
    </row>
    <row r="154" spans="1:16" ht="12.75">
      <c r="A154" s="67">
        <f t="shared" si="12"/>
        <v>147</v>
      </c>
      <c r="B154" s="82"/>
      <c r="C154" s="41" t="s">
        <v>265</v>
      </c>
      <c r="D154" s="61" t="s">
        <v>14</v>
      </c>
      <c r="E154" s="62">
        <v>1299</v>
      </c>
      <c r="F154" s="43" t="s">
        <v>240</v>
      </c>
      <c r="G154" s="49"/>
      <c r="H154" s="37"/>
      <c r="I154" s="37"/>
      <c r="J154" s="37"/>
      <c r="K154" s="40">
        <v>2.5</v>
      </c>
      <c r="L154" s="52">
        <v>1</v>
      </c>
      <c r="M154" s="40"/>
      <c r="N154" s="52"/>
      <c r="O154" s="50">
        <f t="shared" si="10"/>
        <v>2.5</v>
      </c>
      <c r="P154" s="51">
        <f t="shared" si="11"/>
        <v>1</v>
      </c>
    </row>
    <row r="155" spans="1:16" ht="12.75">
      <c r="A155" s="67">
        <f t="shared" si="12"/>
        <v>148</v>
      </c>
      <c r="B155" s="82"/>
      <c r="C155" s="41" t="s">
        <v>266</v>
      </c>
      <c r="D155" s="61" t="s">
        <v>14</v>
      </c>
      <c r="E155" s="62">
        <v>1071</v>
      </c>
      <c r="F155" s="43" t="s">
        <v>240</v>
      </c>
      <c r="G155" s="49"/>
      <c r="H155" s="37"/>
      <c r="I155" s="37"/>
      <c r="J155" s="37"/>
      <c r="K155" s="40">
        <v>2.5</v>
      </c>
      <c r="L155" s="52">
        <v>1</v>
      </c>
      <c r="M155" s="40"/>
      <c r="N155" s="52"/>
      <c r="O155" s="50">
        <f t="shared" si="10"/>
        <v>2.5</v>
      </c>
      <c r="P155" s="51">
        <f t="shared" si="11"/>
        <v>1</v>
      </c>
    </row>
    <row r="156" spans="1:16" ht="12.75">
      <c r="A156" s="67">
        <f t="shared" si="12"/>
        <v>149</v>
      </c>
      <c r="B156" s="82"/>
      <c r="C156" s="41" t="s">
        <v>67</v>
      </c>
      <c r="D156" s="61" t="s">
        <v>14</v>
      </c>
      <c r="E156" s="62">
        <v>1552</v>
      </c>
      <c r="F156" s="43" t="s">
        <v>68</v>
      </c>
      <c r="G156" s="40">
        <v>3.5</v>
      </c>
      <c r="H156" s="38">
        <v>1</v>
      </c>
      <c r="I156" s="48"/>
      <c r="J156" s="48"/>
      <c r="K156" s="49"/>
      <c r="L156" s="48"/>
      <c r="M156" s="50"/>
      <c r="N156" s="48"/>
      <c r="O156" s="50">
        <f t="shared" si="10"/>
        <v>3.5</v>
      </c>
      <c r="P156" s="51">
        <f t="shared" si="11"/>
        <v>1</v>
      </c>
    </row>
    <row r="157" spans="1:16" ht="12.75">
      <c r="A157" s="67">
        <f t="shared" si="12"/>
        <v>150</v>
      </c>
      <c r="B157" s="82"/>
      <c r="C157" s="41" t="s">
        <v>96</v>
      </c>
      <c r="D157" s="61" t="s">
        <v>14</v>
      </c>
      <c r="E157" s="62">
        <v>1050</v>
      </c>
      <c r="F157" s="43" t="s">
        <v>73</v>
      </c>
      <c r="G157" s="40">
        <v>2</v>
      </c>
      <c r="H157" s="38">
        <v>1</v>
      </c>
      <c r="I157" s="48"/>
      <c r="J157" s="48"/>
      <c r="K157" s="49"/>
      <c r="L157" s="48"/>
      <c r="M157" s="50"/>
      <c r="N157" s="48"/>
      <c r="O157" s="50">
        <f t="shared" si="10"/>
        <v>2</v>
      </c>
      <c r="P157" s="51">
        <f t="shared" si="11"/>
        <v>1</v>
      </c>
    </row>
    <row r="158" spans="1:16" ht="12.75">
      <c r="A158" s="67">
        <f t="shared" si="12"/>
        <v>151</v>
      </c>
      <c r="B158" s="82"/>
      <c r="C158" s="41" t="s">
        <v>278</v>
      </c>
      <c r="D158" s="61" t="s">
        <v>14</v>
      </c>
      <c r="E158" s="62">
        <v>1000</v>
      </c>
      <c r="F158" s="43" t="s">
        <v>240</v>
      </c>
      <c r="G158" s="49"/>
      <c r="H158" s="37"/>
      <c r="I158" s="37"/>
      <c r="J158" s="37"/>
      <c r="K158" s="40">
        <v>1.5</v>
      </c>
      <c r="L158" s="52">
        <v>1</v>
      </c>
      <c r="M158" s="40"/>
      <c r="N158" s="52"/>
      <c r="O158" s="50">
        <f t="shared" si="10"/>
        <v>1.5</v>
      </c>
      <c r="P158" s="51">
        <f t="shared" si="11"/>
        <v>1</v>
      </c>
    </row>
    <row r="159" spans="1:16" ht="12.75">
      <c r="A159" s="67">
        <f t="shared" si="12"/>
        <v>152</v>
      </c>
      <c r="B159" s="82"/>
      <c r="C159" s="41" t="s">
        <v>222</v>
      </c>
      <c r="D159" s="61" t="s">
        <v>14</v>
      </c>
      <c r="E159" s="62">
        <v>1835</v>
      </c>
      <c r="F159" s="43" t="s">
        <v>26</v>
      </c>
      <c r="G159" s="49"/>
      <c r="H159" s="37"/>
      <c r="I159" s="37"/>
      <c r="J159" s="37"/>
      <c r="K159" s="40">
        <v>4.5</v>
      </c>
      <c r="L159" s="52">
        <v>1</v>
      </c>
      <c r="M159" s="40"/>
      <c r="N159" s="52"/>
      <c r="O159" s="50">
        <f t="shared" si="10"/>
        <v>4.5</v>
      </c>
      <c r="P159" s="51">
        <f t="shared" si="11"/>
        <v>1</v>
      </c>
    </row>
    <row r="160" spans="1:16" ht="12.75">
      <c r="A160" s="67">
        <f t="shared" si="12"/>
        <v>153</v>
      </c>
      <c r="B160" s="82"/>
      <c r="C160" s="41" t="s">
        <v>111</v>
      </c>
      <c r="D160" s="61" t="s">
        <v>14</v>
      </c>
      <c r="E160" s="62">
        <v>1256</v>
      </c>
      <c r="F160" s="43" t="s">
        <v>20</v>
      </c>
      <c r="G160" s="40">
        <v>0</v>
      </c>
      <c r="H160" s="38">
        <v>1</v>
      </c>
      <c r="I160" s="48"/>
      <c r="J160" s="48"/>
      <c r="K160" s="49"/>
      <c r="L160" s="48"/>
      <c r="M160" s="50"/>
      <c r="N160" s="48"/>
      <c r="O160" s="50">
        <f t="shared" si="10"/>
        <v>0</v>
      </c>
      <c r="P160" s="51">
        <f t="shared" si="11"/>
        <v>1</v>
      </c>
    </row>
    <row r="161" spans="1:16" ht="12.75">
      <c r="A161" s="67">
        <f t="shared" si="12"/>
        <v>154</v>
      </c>
      <c r="B161" s="82"/>
      <c r="C161" s="41" t="s">
        <v>91</v>
      </c>
      <c r="D161" s="61" t="s">
        <v>14</v>
      </c>
      <c r="E161" s="62">
        <v>1100</v>
      </c>
      <c r="F161" s="43" t="s">
        <v>86</v>
      </c>
      <c r="G161" s="40">
        <v>2.5</v>
      </c>
      <c r="H161" s="38">
        <v>1</v>
      </c>
      <c r="I161" s="48"/>
      <c r="J161" s="48"/>
      <c r="K161" s="49"/>
      <c r="L161" s="48"/>
      <c r="M161" s="50"/>
      <c r="N161" s="48"/>
      <c r="O161" s="50">
        <f t="shared" si="10"/>
        <v>2.5</v>
      </c>
      <c r="P161" s="51">
        <f t="shared" si="11"/>
        <v>1</v>
      </c>
    </row>
    <row r="162" spans="1:16" ht="12.75">
      <c r="A162" s="67">
        <f t="shared" si="12"/>
        <v>155</v>
      </c>
      <c r="B162" s="82"/>
      <c r="C162" s="53" t="s">
        <v>200</v>
      </c>
      <c r="D162" s="63" t="s">
        <v>14</v>
      </c>
      <c r="E162" s="63">
        <v>1150</v>
      </c>
      <c r="F162" s="54" t="s">
        <v>150</v>
      </c>
      <c r="G162" s="49"/>
      <c r="H162" s="48"/>
      <c r="I162" s="55">
        <v>1</v>
      </c>
      <c r="J162" s="39">
        <v>1</v>
      </c>
      <c r="K162" s="49"/>
      <c r="L162" s="48"/>
      <c r="M162" s="50"/>
      <c r="N162" s="48"/>
      <c r="O162" s="50">
        <f t="shared" si="10"/>
        <v>1</v>
      </c>
      <c r="P162" s="51">
        <f t="shared" si="11"/>
        <v>1</v>
      </c>
    </row>
    <row r="163" spans="1:16" ht="12.75">
      <c r="A163" s="67">
        <f t="shared" si="12"/>
        <v>156</v>
      </c>
      <c r="B163" s="82"/>
      <c r="C163" s="41" t="s">
        <v>239</v>
      </c>
      <c r="D163" s="61" t="s">
        <v>14</v>
      </c>
      <c r="E163" s="62">
        <v>1159</v>
      </c>
      <c r="F163" s="43" t="s">
        <v>240</v>
      </c>
      <c r="G163" s="49"/>
      <c r="H163" s="37"/>
      <c r="I163" s="37"/>
      <c r="J163" s="37"/>
      <c r="K163" s="40">
        <v>4</v>
      </c>
      <c r="L163" s="52">
        <v>1</v>
      </c>
      <c r="M163" s="40"/>
      <c r="N163" s="52"/>
      <c r="O163" s="50">
        <f t="shared" si="10"/>
        <v>4</v>
      </c>
      <c r="P163" s="51">
        <f t="shared" si="11"/>
        <v>1</v>
      </c>
    </row>
    <row r="164" spans="1:16" ht="15">
      <c r="A164" s="67">
        <f t="shared" si="12"/>
        <v>157</v>
      </c>
      <c r="B164" s="82"/>
      <c r="C164" s="41" t="s">
        <v>322</v>
      </c>
      <c r="D164" s="61" t="s">
        <v>14</v>
      </c>
      <c r="E164" s="62">
        <v>1155</v>
      </c>
      <c r="F164" s="43" t="s">
        <v>323</v>
      </c>
      <c r="G164" s="49"/>
      <c r="H164" s="48"/>
      <c r="I164" s="48"/>
      <c r="J164" s="48"/>
      <c r="K164" s="49"/>
      <c r="L164" s="48"/>
      <c r="M164" s="50">
        <v>0</v>
      </c>
      <c r="N164" s="35">
        <v>1</v>
      </c>
      <c r="O164" s="50">
        <f t="shared" si="10"/>
        <v>0</v>
      </c>
      <c r="P164" s="51">
        <f t="shared" si="11"/>
        <v>1</v>
      </c>
    </row>
    <row r="165" spans="1:16" ht="12.75">
      <c r="A165" s="67">
        <f t="shared" si="12"/>
        <v>158</v>
      </c>
      <c r="B165" s="82"/>
      <c r="C165" s="41" t="s">
        <v>262</v>
      </c>
      <c r="D165" s="61" t="s">
        <v>14</v>
      </c>
      <c r="E165" s="62">
        <v>1182</v>
      </c>
      <c r="F165" s="43" t="s">
        <v>240</v>
      </c>
      <c r="G165" s="49"/>
      <c r="H165" s="37"/>
      <c r="I165" s="37"/>
      <c r="J165" s="37"/>
      <c r="K165" s="40">
        <v>3</v>
      </c>
      <c r="L165" s="52">
        <v>1</v>
      </c>
      <c r="M165" s="40"/>
      <c r="N165" s="52"/>
      <c r="O165" s="50">
        <f t="shared" si="10"/>
        <v>3</v>
      </c>
      <c r="P165" s="51">
        <f t="shared" si="11"/>
        <v>1</v>
      </c>
    </row>
    <row r="166" spans="1:16" ht="12.75">
      <c r="A166" s="67">
        <f t="shared" si="12"/>
        <v>159</v>
      </c>
      <c r="B166" s="82"/>
      <c r="C166" s="41" t="s">
        <v>88</v>
      </c>
      <c r="D166" s="61" t="s">
        <v>14</v>
      </c>
      <c r="E166" s="62">
        <v>1100</v>
      </c>
      <c r="F166" s="43" t="s">
        <v>73</v>
      </c>
      <c r="G166" s="40">
        <v>3</v>
      </c>
      <c r="H166" s="38">
        <v>1</v>
      </c>
      <c r="I166" s="48"/>
      <c r="J166" s="48"/>
      <c r="K166" s="49"/>
      <c r="L166" s="48"/>
      <c r="M166" s="50"/>
      <c r="N166" s="48"/>
      <c r="O166" s="50">
        <f t="shared" si="10"/>
        <v>3</v>
      </c>
      <c r="P166" s="51">
        <f t="shared" si="11"/>
        <v>1</v>
      </c>
    </row>
    <row r="167" spans="1:16" ht="12.75">
      <c r="A167" s="67">
        <f t="shared" si="12"/>
        <v>160</v>
      </c>
      <c r="B167" s="82"/>
      <c r="C167" s="41" t="s">
        <v>275</v>
      </c>
      <c r="D167" s="61" t="s">
        <v>14</v>
      </c>
      <c r="E167" s="62">
        <v>1089</v>
      </c>
      <c r="F167" s="43" t="s">
        <v>251</v>
      </c>
      <c r="G167" s="49"/>
      <c r="H167" s="37"/>
      <c r="I167" s="37"/>
      <c r="J167" s="37"/>
      <c r="K167" s="40">
        <v>2</v>
      </c>
      <c r="L167" s="52">
        <v>1</v>
      </c>
      <c r="M167" s="40"/>
      <c r="N167" s="52"/>
      <c r="O167" s="50">
        <f t="shared" si="10"/>
        <v>2</v>
      </c>
      <c r="P167" s="51">
        <f t="shared" si="11"/>
        <v>1</v>
      </c>
    </row>
    <row r="168" spans="1:16" ht="15">
      <c r="A168" s="67">
        <f t="shared" si="12"/>
        <v>161</v>
      </c>
      <c r="B168" s="82"/>
      <c r="C168" s="41" t="s">
        <v>310</v>
      </c>
      <c r="D168" s="61" t="s">
        <v>14</v>
      </c>
      <c r="E168" s="62">
        <v>1679</v>
      </c>
      <c r="F168" s="43" t="s">
        <v>304</v>
      </c>
      <c r="G168" s="49"/>
      <c r="H168" s="48"/>
      <c r="I168" s="48"/>
      <c r="J168" s="48"/>
      <c r="K168" s="49"/>
      <c r="L168" s="48"/>
      <c r="M168" s="50">
        <v>3.5</v>
      </c>
      <c r="N168" s="35">
        <v>1</v>
      </c>
      <c r="O168" s="50">
        <f aca="true" t="shared" si="13" ref="O168:O176">G168+I168+K168+M168</f>
        <v>3.5</v>
      </c>
      <c r="P168" s="51">
        <f aca="true" t="shared" si="14" ref="P168:P176">H168+J168+L168+N168</f>
        <v>1</v>
      </c>
    </row>
    <row r="169" spans="1:16" ht="12.75">
      <c r="A169" s="67">
        <f t="shared" si="12"/>
        <v>162</v>
      </c>
      <c r="B169" s="82"/>
      <c r="C169" s="41" t="s">
        <v>70</v>
      </c>
      <c r="D169" s="61" t="s">
        <v>14</v>
      </c>
      <c r="E169" s="62">
        <v>1188</v>
      </c>
      <c r="F169" s="43" t="s">
        <v>59</v>
      </c>
      <c r="G169" s="40">
        <v>3.5</v>
      </c>
      <c r="H169" s="38">
        <v>1</v>
      </c>
      <c r="I169" s="48"/>
      <c r="J169" s="48"/>
      <c r="K169" s="49"/>
      <c r="L169" s="48"/>
      <c r="M169" s="50"/>
      <c r="N169" s="48"/>
      <c r="O169" s="50">
        <f t="shared" si="13"/>
        <v>3.5</v>
      </c>
      <c r="P169" s="51">
        <f t="shared" si="14"/>
        <v>1</v>
      </c>
    </row>
    <row r="170" spans="1:16" ht="12.75">
      <c r="A170" s="67">
        <f t="shared" si="12"/>
        <v>163</v>
      </c>
      <c r="B170" s="82"/>
      <c r="C170" s="41" t="s">
        <v>42</v>
      </c>
      <c r="D170" s="61" t="s">
        <v>14</v>
      </c>
      <c r="E170" s="62">
        <v>1804</v>
      </c>
      <c r="F170" s="43" t="s">
        <v>20</v>
      </c>
      <c r="G170" s="40">
        <v>4.5</v>
      </c>
      <c r="H170" s="38">
        <v>1</v>
      </c>
      <c r="I170" s="48"/>
      <c r="J170" s="48"/>
      <c r="K170" s="49"/>
      <c r="L170" s="48"/>
      <c r="M170" s="50"/>
      <c r="N170" s="48"/>
      <c r="O170" s="50">
        <f t="shared" si="13"/>
        <v>4.5</v>
      </c>
      <c r="P170" s="51">
        <f t="shared" si="14"/>
        <v>1</v>
      </c>
    </row>
    <row r="171" spans="1:16" ht="12.75">
      <c r="A171" s="67">
        <f t="shared" si="12"/>
        <v>164</v>
      </c>
      <c r="B171" s="82"/>
      <c r="C171" s="41" t="s">
        <v>108</v>
      </c>
      <c r="D171" s="61" t="s">
        <v>14</v>
      </c>
      <c r="E171" s="62">
        <v>1150</v>
      </c>
      <c r="F171" s="43" t="s">
        <v>86</v>
      </c>
      <c r="G171" s="40">
        <v>1</v>
      </c>
      <c r="H171" s="38">
        <v>1</v>
      </c>
      <c r="I171" s="48"/>
      <c r="J171" s="48"/>
      <c r="K171" s="49"/>
      <c r="L171" s="48"/>
      <c r="M171" s="50"/>
      <c r="N171" s="48"/>
      <c r="O171" s="50">
        <f t="shared" si="13"/>
        <v>1</v>
      </c>
      <c r="P171" s="51">
        <f t="shared" si="14"/>
        <v>1</v>
      </c>
    </row>
    <row r="172" spans="1:16" ht="15">
      <c r="A172" s="67">
        <f t="shared" si="12"/>
        <v>165</v>
      </c>
      <c r="B172" s="82"/>
      <c r="C172" s="41" t="s">
        <v>306</v>
      </c>
      <c r="D172" s="61" t="s">
        <v>14</v>
      </c>
      <c r="E172" s="62">
        <v>1849</v>
      </c>
      <c r="F172" s="43" t="s">
        <v>307</v>
      </c>
      <c r="G172" s="49"/>
      <c r="H172" s="48"/>
      <c r="I172" s="48"/>
      <c r="J172" s="48"/>
      <c r="K172" s="49"/>
      <c r="L172" s="48"/>
      <c r="M172" s="50">
        <v>4</v>
      </c>
      <c r="N172" s="35">
        <v>1</v>
      </c>
      <c r="O172" s="50">
        <f t="shared" si="13"/>
        <v>4</v>
      </c>
      <c r="P172" s="51">
        <f t="shared" si="14"/>
        <v>1</v>
      </c>
    </row>
    <row r="173" spans="1:16" ht="12.75">
      <c r="A173" s="67">
        <f t="shared" si="12"/>
        <v>166</v>
      </c>
      <c r="B173" s="82"/>
      <c r="C173" s="41" t="s">
        <v>264</v>
      </c>
      <c r="D173" s="61" t="s">
        <v>14</v>
      </c>
      <c r="E173" s="62">
        <v>1495</v>
      </c>
      <c r="F173" s="43" t="s">
        <v>218</v>
      </c>
      <c r="G173" s="49"/>
      <c r="H173" s="37"/>
      <c r="I173" s="37"/>
      <c r="J173" s="37"/>
      <c r="K173" s="40">
        <v>3</v>
      </c>
      <c r="L173" s="52">
        <v>1</v>
      </c>
      <c r="M173" s="40"/>
      <c r="N173" s="52"/>
      <c r="O173" s="50">
        <f t="shared" si="13"/>
        <v>3</v>
      </c>
      <c r="P173" s="51">
        <f t="shared" si="14"/>
        <v>1</v>
      </c>
    </row>
    <row r="174" spans="1:16" ht="12.75">
      <c r="A174" s="67">
        <f t="shared" si="12"/>
        <v>167</v>
      </c>
      <c r="B174" s="82"/>
      <c r="C174" s="53" t="s">
        <v>191</v>
      </c>
      <c r="D174" s="63">
        <v>1500</v>
      </c>
      <c r="E174" s="63" t="s">
        <v>14</v>
      </c>
      <c r="F174" s="54" t="s">
        <v>192</v>
      </c>
      <c r="G174" s="49"/>
      <c r="H174" s="48"/>
      <c r="I174" s="55">
        <v>2.5</v>
      </c>
      <c r="J174" s="39">
        <v>1</v>
      </c>
      <c r="K174" s="49"/>
      <c r="L174" s="48"/>
      <c r="M174" s="50"/>
      <c r="N174" s="48"/>
      <c r="O174" s="50">
        <f t="shared" si="13"/>
        <v>2.5</v>
      </c>
      <c r="P174" s="51">
        <f t="shared" si="14"/>
        <v>1</v>
      </c>
    </row>
    <row r="175" spans="1:16" ht="12.75">
      <c r="A175" s="67">
        <f t="shared" si="12"/>
        <v>168</v>
      </c>
      <c r="B175" s="82"/>
      <c r="C175" s="41" t="s">
        <v>84</v>
      </c>
      <c r="D175" s="61" t="s">
        <v>14</v>
      </c>
      <c r="E175" s="62">
        <v>1073</v>
      </c>
      <c r="F175" s="43" t="s">
        <v>59</v>
      </c>
      <c r="G175" s="40">
        <v>3</v>
      </c>
      <c r="H175" s="38">
        <v>1</v>
      </c>
      <c r="I175" s="48"/>
      <c r="J175" s="48"/>
      <c r="K175" s="49"/>
      <c r="L175" s="48"/>
      <c r="M175" s="50"/>
      <c r="N175" s="48"/>
      <c r="O175" s="50">
        <f t="shared" si="13"/>
        <v>3</v>
      </c>
      <c r="P175" s="51">
        <f t="shared" si="14"/>
        <v>1</v>
      </c>
    </row>
    <row r="176" spans="1:16" ht="12.75">
      <c r="A176" s="67">
        <f t="shared" si="12"/>
        <v>169</v>
      </c>
      <c r="B176" s="82"/>
      <c r="C176" s="41" t="s">
        <v>283</v>
      </c>
      <c r="D176" s="61" t="s">
        <v>14</v>
      </c>
      <c r="E176" s="62">
        <v>1100</v>
      </c>
      <c r="F176" s="43" t="s">
        <v>240</v>
      </c>
      <c r="G176" s="49"/>
      <c r="H176" s="37"/>
      <c r="I176" s="37"/>
      <c r="J176" s="37"/>
      <c r="K176" s="40">
        <v>1</v>
      </c>
      <c r="L176" s="52">
        <v>1</v>
      </c>
      <c r="M176" s="40"/>
      <c r="N176" s="52"/>
      <c r="O176" s="50">
        <f t="shared" si="13"/>
        <v>1</v>
      </c>
      <c r="P176" s="51">
        <f t="shared" si="14"/>
        <v>1</v>
      </c>
    </row>
  </sheetData>
  <sheetProtection/>
  <autoFilter ref="B7:P176">
    <sortState ref="B8:P176">
      <sortCondition descending="1" sortBy="value" ref="B8:B176"/>
    </sortState>
  </autoFilter>
  <hyperlinks>
    <hyperlink ref="A1:G1" r:id="rId1" display="http://chess-results.com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J6" sqref="J6:J43"/>
    </sheetView>
  </sheetViews>
  <sheetFormatPr defaultColWidth="9.140625" defaultRowHeight="15"/>
  <cols>
    <col min="1" max="1" width="6.57421875" style="0" customWidth="1"/>
    <col min="2" max="2" width="6.140625" style="0" customWidth="1"/>
    <col min="3" max="3" width="4.421875" style="0" customWidth="1"/>
    <col min="4" max="4" width="38.8515625" style="0" customWidth="1"/>
    <col min="5" max="5" width="6.140625" style="0" customWidth="1"/>
    <col min="6" max="6" width="5.8515625" style="0" customWidth="1"/>
    <col min="7" max="7" width="42.28125" style="0" customWidth="1"/>
    <col min="8" max="8" width="4.421875" style="0" customWidth="1"/>
    <col min="9" max="9" width="5.8515625" style="0" customWidth="1"/>
    <col min="10" max="10" width="11.28125" style="0" bestFit="1" customWidth="1"/>
  </cols>
  <sheetData>
    <row r="1" ht="15" customHeight="1">
      <c r="A1" s="6" t="s">
        <v>329</v>
      </c>
    </row>
    <row r="2" ht="15" customHeight="1"/>
    <row r="3" spans="1:7" ht="15" customHeight="1">
      <c r="A3" s="8" t="s">
        <v>131</v>
      </c>
      <c r="G3" s="87" t="s">
        <v>375</v>
      </c>
    </row>
    <row r="4" ht="15" customHeight="1"/>
    <row r="5" spans="1:10" ht="15" customHeight="1">
      <c r="A5" s="9" t="s">
        <v>132</v>
      </c>
      <c r="B5" s="9" t="s">
        <v>133</v>
      </c>
      <c r="C5" s="10" t="s">
        <v>134</v>
      </c>
      <c r="D5" s="11" t="s">
        <v>135</v>
      </c>
      <c r="E5" s="9" t="s">
        <v>136</v>
      </c>
      <c r="F5" s="10" t="s">
        <v>6</v>
      </c>
      <c r="G5" s="11" t="s">
        <v>137</v>
      </c>
      <c r="H5" s="10" t="s">
        <v>129</v>
      </c>
      <c r="I5" s="10" t="s">
        <v>330</v>
      </c>
      <c r="J5" s="33" t="s">
        <v>128</v>
      </c>
    </row>
    <row r="6" spans="1:10" ht="15" customHeight="1">
      <c r="A6" s="13">
        <v>1</v>
      </c>
      <c r="B6" s="13">
        <v>1</v>
      </c>
      <c r="C6" s="14" t="s">
        <v>12</v>
      </c>
      <c r="D6" s="15" t="s">
        <v>331</v>
      </c>
      <c r="E6" s="13">
        <v>2091</v>
      </c>
      <c r="F6" s="14" t="s">
        <v>14</v>
      </c>
      <c r="G6" s="15" t="s">
        <v>332</v>
      </c>
      <c r="H6" s="14" t="s">
        <v>333</v>
      </c>
      <c r="I6" s="14" t="s">
        <v>334</v>
      </c>
      <c r="J6" s="35">
        <v>20</v>
      </c>
    </row>
    <row r="7" spans="1:10" ht="15" customHeight="1">
      <c r="A7" s="13">
        <v>2</v>
      </c>
      <c r="B7" s="13">
        <v>2</v>
      </c>
      <c r="C7" s="14" t="s">
        <v>134</v>
      </c>
      <c r="D7" s="15" t="s">
        <v>335</v>
      </c>
      <c r="E7" s="13">
        <v>2023</v>
      </c>
      <c r="F7" s="14" t="s">
        <v>14</v>
      </c>
      <c r="G7" s="15" t="s">
        <v>19</v>
      </c>
      <c r="H7" s="14" t="s">
        <v>336</v>
      </c>
      <c r="I7" s="14" t="s">
        <v>334</v>
      </c>
      <c r="J7" s="35">
        <v>17</v>
      </c>
    </row>
    <row r="8" spans="1:10" ht="15" customHeight="1">
      <c r="A8" s="13">
        <v>3</v>
      </c>
      <c r="B8" s="13">
        <v>3</v>
      </c>
      <c r="C8" s="14" t="s">
        <v>134</v>
      </c>
      <c r="D8" s="15" t="s">
        <v>337</v>
      </c>
      <c r="E8" s="13">
        <v>1884</v>
      </c>
      <c r="F8" s="14" t="s">
        <v>14</v>
      </c>
      <c r="G8" s="15" t="s">
        <v>19</v>
      </c>
      <c r="H8" s="14" t="s">
        <v>338</v>
      </c>
      <c r="I8" s="14" t="s">
        <v>334</v>
      </c>
      <c r="J8" s="35">
        <v>15</v>
      </c>
    </row>
    <row r="9" spans="1:10" ht="15" customHeight="1">
      <c r="A9" s="13">
        <v>4</v>
      </c>
      <c r="B9" s="13">
        <v>7</v>
      </c>
      <c r="C9" s="14" t="s">
        <v>134</v>
      </c>
      <c r="D9" s="15" t="s">
        <v>339</v>
      </c>
      <c r="E9" s="13">
        <v>1789</v>
      </c>
      <c r="F9" s="14" t="s">
        <v>14</v>
      </c>
      <c r="G9" s="15" t="s">
        <v>53</v>
      </c>
      <c r="H9" s="14" t="s">
        <v>338</v>
      </c>
      <c r="I9" s="14" t="s">
        <v>334</v>
      </c>
      <c r="J9" s="35">
        <v>13</v>
      </c>
    </row>
    <row r="10" spans="1:10" ht="15" customHeight="1">
      <c r="A10" s="13">
        <v>5</v>
      </c>
      <c r="B10" s="13">
        <v>9</v>
      </c>
      <c r="C10" s="14" t="s">
        <v>134</v>
      </c>
      <c r="D10" s="15" t="s">
        <v>176</v>
      </c>
      <c r="E10" s="13">
        <v>1751</v>
      </c>
      <c r="F10" s="14" t="s">
        <v>14</v>
      </c>
      <c r="G10" s="15" t="s">
        <v>36</v>
      </c>
      <c r="H10" s="14" t="s">
        <v>338</v>
      </c>
      <c r="I10" s="14" t="s">
        <v>334</v>
      </c>
      <c r="J10" s="35">
        <v>12</v>
      </c>
    </row>
    <row r="11" spans="1:10" ht="15" customHeight="1">
      <c r="A11" s="13">
        <v>6</v>
      </c>
      <c r="B11" s="13">
        <v>23</v>
      </c>
      <c r="C11" s="14" t="s">
        <v>134</v>
      </c>
      <c r="D11" s="15" t="s">
        <v>340</v>
      </c>
      <c r="E11" s="13">
        <v>1477</v>
      </c>
      <c r="F11" s="14" t="s">
        <v>14</v>
      </c>
      <c r="G11" s="15" t="s">
        <v>20</v>
      </c>
      <c r="H11" s="14" t="s">
        <v>338</v>
      </c>
      <c r="I11" s="14" t="s">
        <v>334</v>
      </c>
      <c r="J11" s="35">
        <v>11</v>
      </c>
    </row>
    <row r="12" spans="1:10" ht="15" customHeight="1">
      <c r="A12" s="13">
        <v>7</v>
      </c>
      <c r="B12" s="13">
        <v>4</v>
      </c>
      <c r="C12" s="14" t="s">
        <v>134</v>
      </c>
      <c r="D12" s="15" t="s">
        <v>341</v>
      </c>
      <c r="E12" s="13">
        <v>1857</v>
      </c>
      <c r="F12" s="14" t="s">
        <v>14</v>
      </c>
      <c r="G12" s="15" t="s">
        <v>30</v>
      </c>
      <c r="H12" s="14" t="s">
        <v>342</v>
      </c>
      <c r="I12" s="14" t="s">
        <v>334</v>
      </c>
      <c r="J12" s="35">
        <v>10</v>
      </c>
    </row>
    <row r="13" spans="1:10" ht="15" customHeight="1">
      <c r="A13" s="13">
        <v>8</v>
      </c>
      <c r="B13" s="13">
        <v>11</v>
      </c>
      <c r="C13" s="14" t="s">
        <v>134</v>
      </c>
      <c r="D13" s="15" t="s">
        <v>147</v>
      </c>
      <c r="E13" s="13">
        <v>1728</v>
      </c>
      <c r="F13" s="14" t="s">
        <v>14</v>
      </c>
      <c r="G13" s="15" t="s">
        <v>36</v>
      </c>
      <c r="H13" s="14" t="s">
        <v>342</v>
      </c>
      <c r="I13" s="14" t="s">
        <v>334</v>
      </c>
      <c r="J13" s="35">
        <v>9</v>
      </c>
    </row>
    <row r="14" spans="1:10" ht="15" customHeight="1">
      <c r="A14" s="13">
        <v>9</v>
      </c>
      <c r="B14" s="13">
        <v>6</v>
      </c>
      <c r="C14" s="14" t="s">
        <v>134</v>
      </c>
      <c r="D14" s="15" t="s">
        <v>343</v>
      </c>
      <c r="E14" s="13">
        <v>1819</v>
      </c>
      <c r="F14" s="14" t="s">
        <v>14</v>
      </c>
      <c r="G14" s="15" t="s">
        <v>20</v>
      </c>
      <c r="H14" s="14" t="s">
        <v>342</v>
      </c>
      <c r="I14" s="14" t="s">
        <v>334</v>
      </c>
      <c r="J14" s="35">
        <v>8</v>
      </c>
    </row>
    <row r="15" spans="1:10" ht="15" customHeight="1">
      <c r="A15" s="13">
        <v>10</v>
      </c>
      <c r="B15" s="13">
        <v>8</v>
      </c>
      <c r="C15" s="14" t="s">
        <v>134</v>
      </c>
      <c r="D15" s="15" t="s">
        <v>344</v>
      </c>
      <c r="E15" s="13">
        <v>1764</v>
      </c>
      <c r="F15" s="14" t="s">
        <v>14</v>
      </c>
      <c r="G15" s="15" t="s">
        <v>20</v>
      </c>
      <c r="H15" s="14" t="s">
        <v>342</v>
      </c>
      <c r="I15" s="14" t="s">
        <v>334</v>
      </c>
      <c r="J15" s="35">
        <v>7</v>
      </c>
    </row>
    <row r="16" spans="1:10" ht="15" customHeight="1">
      <c r="A16" s="13">
        <v>11</v>
      </c>
      <c r="B16" s="13">
        <v>5</v>
      </c>
      <c r="C16" s="14" t="s">
        <v>134</v>
      </c>
      <c r="D16" s="15" t="s">
        <v>141</v>
      </c>
      <c r="E16" s="13">
        <v>1845</v>
      </c>
      <c r="F16" s="14" t="s">
        <v>14</v>
      </c>
      <c r="G16" s="15" t="s">
        <v>17</v>
      </c>
      <c r="H16" s="14" t="s">
        <v>345</v>
      </c>
      <c r="I16" s="14" t="s">
        <v>334</v>
      </c>
      <c r="J16" s="35">
        <v>6</v>
      </c>
    </row>
    <row r="17" spans="1:10" ht="15" customHeight="1">
      <c r="A17" s="13">
        <v>12</v>
      </c>
      <c r="B17" s="13">
        <v>14</v>
      </c>
      <c r="C17" s="14" t="s">
        <v>134</v>
      </c>
      <c r="D17" s="15" t="s">
        <v>346</v>
      </c>
      <c r="E17" s="13">
        <v>1634</v>
      </c>
      <c r="F17" s="14" t="s">
        <v>14</v>
      </c>
      <c r="G17" s="15" t="s">
        <v>36</v>
      </c>
      <c r="H17" s="14" t="s">
        <v>345</v>
      </c>
      <c r="I17" s="14" t="s">
        <v>334</v>
      </c>
      <c r="J17" s="35">
        <v>5</v>
      </c>
    </row>
    <row r="18" spans="1:10" ht="15" customHeight="1">
      <c r="A18" s="13">
        <v>13</v>
      </c>
      <c r="B18" s="13">
        <v>10</v>
      </c>
      <c r="C18" s="14" t="s">
        <v>134</v>
      </c>
      <c r="D18" s="15" t="s">
        <v>156</v>
      </c>
      <c r="E18" s="13">
        <v>1736</v>
      </c>
      <c r="F18" s="14" t="s">
        <v>14</v>
      </c>
      <c r="G18" s="15" t="s">
        <v>218</v>
      </c>
      <c r="H18" s="14" t="s">
        <v>345</v>
      </c>
      <c r="I18" s="14" t="s">
        <v>334</v>
      </c>
      <c r="J18" s="35">
        <v>4</v>
      </c>
    </row>
    <row r="19" spans="1:10" ht="15" customHeight="1">
      <c r="A19" s="13">
        <v>14</v>
      </c>
      <c r="B19" s="13">
        <v>13</v>
      </c>
      <c r="C19" s="14" t="s">
        <v>134</v>
      </c>
      <c r="D19" s="15" t="s">
        <v>347</v>
      </c>
      <c r="E19" s="13">
        <v>1674</v>
      </c>
      <c r="F19" s="14" t="s">
        <v>14</v>
      </c>
      <c r="G19" s="15" t="s">
        <v>20</v>
      </c>
      <c r="H19" s="14" t="s">
        <v>345</v>
      </c>
      <c r="I19" s="14" t="s">
        <v>334</v>
      </c>
      <c r="J19" s="35">
        <v>3</v>
      </c>
    </row>
    <row r="20" spans="1:10" ht="15" customHeight="1">
      <c r="A20" s="13">
        <v>15</v>
      </c>
      <c r="B20" s="13">
        <v>12</v>
      </c>
      <c r="C20" s="14" t="s">
        <v>134</v>
      </c>
      <c r="D20" s="15" t="s">
        <v>164</v>
      </c>
      <c r="E20" s="13">
        <v>1688</v>
      </c>
      <c r="F20" s="14" t="s">
        <v>14</v>
      </c>
      <c r="G20" s="15" t="s">
        <v>221</v>
      </c>
      <c r="H20" s="14" t="s">
        <v>345</v>
      </c>
      <c r="I20" s="14" t="s">
        <v>334</v>
      </c>
      <c r="J20" s="35">
        <v>2</v>
      </c>
    </row>
    <row r="21" spans="1:10" ht="15" customHeight="1">
      <c r="A21" s="13">
        <v>16</v>
      </c>
      <c r="B21" s="13">
        <v>16</v>
      </c>
      <c r="C21" s="14" t="s">
        <v>134</v>
      </c>
      <c r="D21" s="15" t="s">
        <v>348</v>
      </c>
      <c r="E21" s="13">
        <v>1537</v>
      </c>
      <c r="F21" s="14" t="s">
        <v>14</v>
      </c>
      <c r="G21" s="15" t="s">
        <v>20</v>
      </c>
      <c r="H21" s="14" t="s">
        <v>345</v>
      </c>
      <c r="I21" s="14" t="s">
        <v>334</v>
      </c>
      <c r="J21" s="35">
        <v>1</v>
      </c>
    </row>
    <row r="22" spans="1:10" ht="15" customHeight="1">
      <c r="A22" s="13">
        <v>17</v>
      </c>
      <c r="B22" s="13">
        <v>26</v>
      </c>
      <c r="C22" s="14" t="s">
        <v>134</v>
      </c>
      <c r="D22" s="15" t="s">
        <v>349</v>
      </c>
      <c r="E22" s="13">
        <v>1372</v>
      </c>
      <c r="F22" s="14" t="s">
        <v>14</v>
      </c>
      <c r="G22" s="15" t="s">
        <v>20</v>
      </c>
      <c r="H22" s="14" t="s">
        <v>350</v>
      </c>
      <c r="I22" s="14" t="s">
        <v>334</v>
      </c>
      <c r="J22" s="35">
        <v>1</v>
      </c>
    </row>
    <row r="23" spans="1:10" ht="15" customHeight="1">
      <c r="A23" s="13">
        <v>18</v>
      </c>
      <c r="B23" s="13">
        <v>17</v>
      </c>
      <c r="C23" s="14" t="s">
        <v>134</v>
      </c>
      <c r="D23" s="15" t="s">
        <v>351</v>
      </c>
      <c r="E23" s="13">
        <v>1522</v>
      </c>
      <c r="F23" s="14" t="s">
        <v>14</v>
      </c>
      <c r="G23" s="15" t="s">
        <v>36</v>
      </c>
      <c r="H23" s="14" t="s">
        <v>350</v>
      </c>
      <c r="I23" s="14" t="s">
        <v>334</v>
      </c>
      <c r="J23" s="35">
        <v>1</v>
      </c>
    </row>
    <row r="24" spans="1:10" ht="15" customHeight="1">
      <c r="A24" s="13">
        <v>19</v>
      </c>
      <c r="B24" s="13">
        <v>31</v>
      </c>
      <c r="C24" s="14" t="s">
        <v>134</v>
      </c>
      <c r="D24" s="15" t="s">
        <v>352</v>
      </c>
      <c r="E24" s="13">
        <v>1174</v>
      </c>
      <c r="F24" s="14" t="s">
        <v>14</v>
      </c>
      <c r="G24" s="15" t="s">
        <v>20</v>
      </c>
      <c r="H24" s="14" t="s">
        <v>350</v>
      </c>
      <c r="I24" s="14" t="s">
        <v>334</v>
      </c>
      <c r="J24" s="35">
        <v>1</v>
      </c>
    </row>
    <row r="25" spans="1:10" ht="15" customHeight="1">
      <c r="A25" s="13">
        <v>20</v>
      </c>
      <c r="B25" s="13">
        <v>22</v>
      </c>
      <c r="C25" s="14" t="s">
        <v>134</v>
      </c>
      <c r="D25" s="15" t="s">
        <v>188</v>
      </c>
      <c r="E25" s="13">
        <v>1479</v>
      </c>
      <c r="F25" s="14" t="s">
        <v>14</v>
      </c>
      <c r="G25" s="15" t="s">
        <v>53</v>
      </c>
      <c r="H25" s="14" t="s">
        <v>350</v>
      </c>
      <c r="I25" s="14" t="s">
        <v>334</v>
      </c>
      <c r="J25" s="35">
        <v>1</v>
      </c>
    </row>
    <row r="26" spans="1:10" ht="15" customHeight="1">
      <c r="A26" s="13">
        <v>21</v>
      </c>
      <c r="B26" s="13">
        <v>28</v>
      </c>
      <c r="C26" s="14" t="s">
        <v>134</v>
      </c>
      <c r="D26" s="15" t="s">
        <v>353</v>
      </c>
      <c r="E26" s="13">
        <v>1216</v>
      </c>
      <c r="F26" s="14" t="s">
        <v>14</v>
      </c>
      <c r="G26" s="15" t="s">
        <v>73</v>
      </c>
      <c r="H26" s="14" t="s">
        <v>350</v>
      </c>
      <c r="I26" s="14" t="s">
        <v>334</v>
      </c>
      <c r="J26" s="35">
        <v>1</v>
      </c>
    </row>
    <row r="27" spans="1:10" ht="15" customHeight="1">
      <c r="A27" s="13">
        <v>22</v>
      </c>
      <c r="B27" s="13">
        <v>15</v>
      </c>
      <c r="C27" s="14" t="s">
        <v>134</v>
      </c>
      <c r="D27" s="15" t="s">
        <v>354</v>
      </c>
      <c r="E27" s="13">
        <v>1614</v>
      </c>
      <c r="F27" s="14" t="s">
        <v>14</v>
      </c>
      <c r="G27" s="15" t="s">
        <v>221</v>
      </c>
      <c r="H27" s="14" t="s">
        <v>355</v>
      </c>
      <c r="I27" s="14" t="s">
        <v>334</v>
      </c>
      <c r="J27" s="35">
        <v>1</v>
      </c>
    </row>
    <row r="28" spans="1:10" ht="15" customHeight="1">
      <c r="A28" s="13">
        <v>23</v>
      </c>
      <c r="B28" s="13">
        <v>20</v>
      </c>
      <c r="C28" s="14" t="s">
        <v>134</v>
      </c>
      <c r="D28" s="15" t="s">
        <v>179</v>
      </c>
      <c r="E28" s="13">
        <v>1483</v>
      </c>
      <c r="F28" s="14" t="s">
        <v>14</v>
      </c>
      <c r="G28" s="15" t="s">
        <v>36</v>
      </c>
      <c r="H28" s="14" t="s">
        <v>355</v>
      </c>
      <c r="I28" s="14" t="s">
        <v>334</v>
      </c>
      <c r="J28" s="35">
        <v>1</v>
      </c>
    </row>
    <row r="29" spans="1:10" ht="15" customHeight="1">
      <c r="A29" s="13">
        <v>24</v>
      </c>
      <c r="B29" s="13">
        <v>21</v>
      </c>
      <c r="C29" s="14" t="s">
        <v>134</v>
      </c>
      <c r="D29" s="15" t="s">
        <v>172</v>
      </c>
      <c r="E29" s="13">
        <v>1482</v>
      </c>
      <c r="F29" s="14" t="s">
        <v>14</v>
      </c>
      <c r="G29" s="15" t="s">
        <v>218</v>
      </c>
      <c r="H29" s="14" t="s">
        <v>355</v>
      </c>
      <c r="I29" s="14" t="s">
        <v>334</v>
      </c>
      <c r="J29" s="35">
        <v>1</v>
      </c>
    </row>
    <row r="30" spans="1:10" ht="15" customHeight="1">
      <c r="A30" s="13">
        <v>25</v>
      </c>
      <c r="B30" s="13">
        <v>19</v>
      </c>
      <c r="C30" s="14" t="s">
        <v>134</v>
      </c>
      <c r="D30" s="15" t="s">
        <v>356</v>
      </c>
      <c r="E30" s="13">
        <v>1500</v>
      </c>
      <c r="F30" s="14" t="s">
        <v>14</v>
      </c>
      <c r="G30" s="15" t="s">
        <v>20</v>
      </c>
      <c r="H30" s="14" t="s">
        <v>355</v>
      </c>
      <c r="I30" s="14" t="s">
        <v>334</v>
      </c>
      <c r="J30" s="35">
        <v>1</v>
      </c>
    </row>
    <row r="31" spans="1:10" ht="15" customHeight="1">
      <c r="A31" s="13">
        <v>26</v>
      </c>
      <c r="B31" s="13">
        <v>34</v>
      </c>
      <c r="C31" s="14" t="s">
        <v>134</v>
      </c>
      <c r="D31" s="15" t="s">
        <v>357</v>
      </c>
      <c r="E31" s="13">
        <v>1139</v>
      </c>
      <c r="F31" s="14" t="s">
        <v>14</v>
      </c>
      <c r="G31" s="15" t="s">
        <v>20</v>
      </c>
      <c r="H31" s="14" t="s">
        <v>355</v>
      </c>
      <c r="I31" s="14" t="s">
        <v>334</v>
      </c>
      <c r="J31" s="35">
        <v>1</v>
      </c>
    </row>
    <row r="32" spans="1:10" ht="15" customHeight="1">
      <c r="A32" s="13">
        <v>27</v>
      </c>
      <c r="B32" s="13">
        <v>27</v>
      </c>
      <c r="C32" s="14" t="s">
        <v>134</v>
      </c>
      <c r="D32" s="15" t="s">
        <v>190</v>
      </c>
      <c r="E32" s="13">
        <v>1333</v>
      </c>
      <c r="F32" s="14" t="s">
        <v>14</v>
      </c>
      <c r="G32" s="15" t="s">
        <v>49</v>
      </c>
      <c r="H32" s="14" t="s">
        <v>355</v>
      </c>
      <c r="I32" s="14" t="s">
        <v>334</v>
      </c>
      <c r="J32" s="35">
        <v>1</v>
      </c>
    </row>
    <row r="33" spans="1:10" ht="15" customHeight="1">
      <c r="A33" s="13">
        <v>28</v>
      </c>
      <c r="B33" s="13">
        <v>35</v>
      </c>
      <c r="C33" s="14" t="s">
        <v>134</v>
      </c>
      <c r="D33" s="15" t="s">
        <v>358</v>
      </c>
      <c r="E33" s="13">
        <v>1120</v>
      </c>
      <c r="F33" s="14" t="s">
        <v>14</v>
      </c>
      <c r="G33" s="15" t="s">
        <v>20</v>
      </c>
      <c r="H33" s="14" t="s">
        <v>355</v>
      </c>
      <c r="I33" s="14" t="s">
        <v>334</v>
      </c>
      <c r="J33" s="35">
        <v>1</v>
      </c>
    </row>
    <row r="34" spans="1:10" ht="15" customHeight="1">
      <c r="A34" s="13">
        <v>29</v>
      </c>
      <c r="B34" s="13">
        <v>25</v>
      </c>
      <c r="C34" s="14" t="s">
        <v>134</v>
      </c>
      <c r="D34" s="15" t="s">
        <v>359</v>
      </c>
      <c r="E34" s="13">
        <v>1410</v>
      </c>
      <c r="F34" s="14" t="s">
        <v>14</v>
      </c>
      <c r="G34" s="15" t="s">
        <v>73</v>
      </c>
      <c r="H34" s="14" t="s">
        <v>360</v>
      </c>
      <c r="I34" s="14" t="s">
        <v>334</v>
      </c>
      <c r="J34" s="35">
        <v>1</v>
      </c>
    </row>
    <row r="35" spans="1:10" ht="15" customHeight="1">
      <c r="A35" s="13">
        <v>30</v>
      </c>
      <c r="B35" s="13">
        <v>18</v>
      </c>
      <c r="C35" s="14" t="s">
        <v>134</v>
      </c>
      <c r="D35" s="15" t="s">
        <v>361</v>
      </c>
      <c r="E35" s="13">
        <v>1500</v>
      </c>
      <c r="F35" s="14" t="s">
        <v>14</v>
      </c>
      <c r="G35" s="15" t="s">
        <v>20</v>
      </c>
      <c r="H35" s="14" t="s">
        <v>360</v>
      </c>
      <c r="I35" s="14" t="s">
        <v>334</v>
      </c>
      <c r="J35" s="35">
        <v>1</v>
      </c>
    </row>
    <row r="36" spans="1:10" ht="15" customHeight="1">
      <c r="A36" s="13">
        <v>31</v>
      </c>
      <c r="B36" s="13">
        <v>24</v>
      </c>
      <c r="C36" s="14" t="s">
        <v>134</v>
      </c>
      <c r="D36" s="15" t="s">
        <v>362</v>
      </c>
      <c r="E36" s="13">
        <v>1446</v>
      </c>
      <c r="F36" s="14" t="s">
        <v>14</v>
      </c>
      <c r="G36" s="15" t="s">
        <v>20</v>
      </c>
      <c r="H36" s="14" t="s">
        <v>360</v>
      </c>
      <c r="I36" s="14" t="s">
        <v>334</v>
      </c>
      <c r="J36" s="35">
        <v>1</v>
      </c>
    </row>
    <row r="37" spans="1:10" ht="15" customHeight="1">
      <c r="A37" s="13">
        <v>32</v>
      </c>
      <c r="B37" s="13">
        <v>33</v>
      </c>
      <c r="C37" s="14" t="s">
        <v>134</v>
      </c>
      <c r="D37" s="15" t="s">
        <v>363</v>
      </c>
      <c r="E37" s="13">
        <v>1160</v>
      </c>
      <c r="F37" s="14" t="s">
        <v>14</v>
      </c>
      <c r="G37" s="15" t="s">
        <v>20</v>
      </c>
      <c r="H37" s="14" t="s">
        <v>360</v>
      </c>
      <c r="I37" s="14" t="s">
        <v>334</v>
      </c>
      <c r="J37" s="35">
        <v>1</v>
      </c>
    </row>
    <row r="38" spans="1:10" ht="15" customHeight="1">
      <c r="A38" s="13">
        <v>33</v>
      </c>
      <c r="B38" s="13">
        <v>38</v>
      </c>
      <c r="C38" s="14" t="s">
        <v>134</v>
      </c>
      <c r="D38" s="15" t="s">
        <v>364</v>
      </c>
      <c r="E38" s="13">
        <v>1040</v>
      </c>
      <c r="F38" s="14" t="s">
        <v>14</v>
      </c>
      <c r="G38" s="15" t="s">
        <v>20</v>
      </c>
      <c r="H38" s="14" t="s">
        <v>360</v>
      </c>
      <c r="I38" s="14" t="s">
        <v>334</v>
      </c>
      <c r="J38" s="35">
        <v>1</v>
      </c>
    </row>
    <row r="39" spans="1:10" ht="15" customHeight="1">
      <c r="A39" s="13">
        <v>34</v>
      </c>
      <c r="B39" s="13">
        <v>36</v>
      </c>
      <c r="C39" s="14" t="s">
        <v>134</v>
      </c>
      <c r="D39" s="15" t="s">
        <v>365</v>
      </c>
      <c r="E39" s="13">
        <v>1118</v>
      </c>
      <c r="F39" s="14" t="s">
        <v>14</v>
      </c>
      <c r="G39" s="15" t="s">
        <v>20</v>
      </c>
      <c r="H39" s="14" t="s">
        <v>366</v>
      </c>
      <c r="I39" s="14" t="s">
        <v>334</v>
      </c>
      <c r="J39" s="35">
        <v>1</v>
      </c>
    </row>
    <row r="40" spans="1:10" ht="15" customHeight="1">
      <c r="A40" s="13">
        <v>35</v>
      </c>
      <c r="B40" s="13">
        <v>32</v>
      </c>
      <c r="C40" s="14" t="s">
        <v>134</v>
      </c>
      <c r="D40" s="15" t="s">
        <v>367</v>
      </c>
      <c r="E40" s="13">
        <v>1161</v>
      </c>
      <c r="F40" s="14" t="s">
        <v>14</v>
      </c>
      <c r="G40" s="15" t="s">
        <v>20</v>
      </c>
      <c r="H40" s="14" t="s">
        <v>366</v>
      </c>
      <c r="I40" s="14" t="s">
        <v>334</v>
      </c>
      <c r="J40" s="35">
        <v>1</v>
      </c>
    </row>
    <row r="41" spans="1:10" ht="15" customHeight="1">
      <c r="A41" s="13">
        <v>36</v>
      </c>
      <c r="B41" s="13">
        <v>37</v>
      </c>
      <c r="C41" s="14" t="s">
        <v>134</v>
      </c>
      <c r="D41" s="15" t="s">
        <v>368</v>
      </c>
      <c r="E41" s="13">
        <v>1092</v>
      </c>
      <c r="F41" s="14" t="s">
        <v>14</v>
      </c>
      <c r="G41" s="15" t="s">
        <v>20</v>
      </c>
      <c r="H41" s="14" t="s">
        <v>366</v>
      </c>
      <c r="I41" s="14" t="s">
        <v>334</v>
      </c>
      <c r="J41" s="35">
        <v>1</v>
      </c>
    </row>
    <row r="42" spans="1:10" ht="15" customHeight="1">
      <c r="A42" s="13">
        <v>37</v>
      </c>
      <c r="B42" s="13">
        <v>30</v>
      </c>
      <c r="C42" s="14" t="s">
        <v>134</v>
      </c>
      <c r="D42" s="15" t="s">
        <v>369</v>
      </c>
      <c r="E42" s="13">
        <v>1200</v>
      </c>
      <c r="F42" s="14" t="s">
        <v>14</v>
      </c>
      <c r="G42" s="15" t="s">
        <v>370</v>
      </c>
      <c r="H42" s="14" t="s">
        <v>371</v>
      </c>
      <c r="I42" s="14" t="s">
        <v>371</v>
      </c>
      <c r="J42" s="35">
        <v>1</v>
      </c>
    </row>
    <row r="43" spans="1:10" ht="15" customHeight="1">
      <c r="A43" s="13">
        <v>38</v>
      </c>
      <c r="B43" s="13">
        <v>29</v>
      </c>
      <c r="C43" s="14" t="s">
        <v>134</v>
      </c>
      <c r="D43" s="15" t="s">
        <v>372</v>
      </c>
      <c r="E43" s="13">
        <v>1200</v>
      </c>
      <c r="F43" s="14" t="s">
        <v>14</v>
      </c>
      <c r="G43" s="15" t="s">
        <v>20</v>
      </c>
      <c r="H43" s="14" t="s">
        <v>371</v>
      </c>
      <c r="I43" s="14" t="s">
        <v>371</v>
      </c>
      <c r="J43" s="90">
        <v>1</v>
      </c>
    </row>
    <row r="44" ht="15" customHeight="1">
      <c r="J44" s="88"/>
    </row>
    <row r="45" spans="1:10" ht="15" customHeight="1">
      <c r="A45" s="18" t="s">
        <v>204</v>
      </c>
      <c r="J45" s="88"/>
    </row>
    <row r="46" spans="1:10" ht="15" customHeight="1">
      <c r="A46" s="18" t="s">
        <v>373</v>
      </c>
      <c r="J46" s="88"/>
    </row>
    <row r="47" ht="15">
      <c r="J47" s="88"/>
    </row>
    <row r="48" ht="15">
      <c r="J48" s="88"/>
    </row>
    <row r="49" ht="15">
      <c r="J49" s="88"/>
    </row>
    <row r="50" ht="15">
      <c r="J50" s="88"/>
    </row>
    <row r="51" ht="15">
      <c r="J51" s="88"/>
    </row>
    <row r="52" ht="15">
      <c r="J52" s="88"/>
    </row>
    <row r="53" ht="15">
      <c r="J53" s="88"/>
    </row>
    <row r="54" ht="15">
      <c r="J54" s="88"/>
    </row>
    <row r="55" ht="15">
      <c r="J55" s="88"/>
    </row>
    <row r="56" ht="15">
      <c r="J56" s="89"/>
    </row>
    <row r="57" ht="15">
      <c r="J57" s="89"/>
    </row>
    <row r="58" ht="15">
      <c r="J58" s="89"/>
    </row>
    <row r="59" ht="15">
      <c r="J59" s="89"/>
    </row>
    <row r="60" ht="15">
      <c r="J60" s="89"/>
    </row>
    <row r="61" ht="15">
      <c r="J61" s="8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J6" sqref="J6:J36"/>
    </sheetView>
  </sheetViews>
  <sheetFormatPr defaultColWidth="9.140625" defaultRowHeight="15"/>
  <cols>
    <col min="1" max="1" width="6.57421875" style="0" customWidth="1"/>
    <col min="2" max="2" width="6.140625" style="0" customWidth="1"/>
    <col min="3" max="3" width="4.421875" style="0" customWidth="1"/>
    <col min="4" max="4" width="38.140625" style="0" customWidth="1"/>
    <col min="5" max="5" width="6.140625" style="0" customWidth="1"/>
    <col min="6" max="6" width="5.8515625" style="0" customWidth="1"/>
    <col min="7" max="7" width="37.8515625" style="0" customWidth="1"/>
    <col min="8" max="8" width="4.421875" style="0" customWidth="1"/>
    <col min="9" max="9" width="5.8515625" style="0" customWidth="1"/>
    <col min="10" max="10" width="11.28125" style="0" bestFit="1" customWidth="1"/>
  </cols>
  <sheetData>
    <row r="1" ht="15" customHeight="1">
      <c r="A1" s="6" t="s">
        <v>376</v>
      </c>
    </row>
    <row r="2" ht="15" customHeight="1"/>
    <row r="3" spans="1:7" ht="15" customHeight="1">
      <c r="A3" s="8" t="s">
        <v>131</v>
      </c>
      <c r="G3" s="34" t="s">
        <v>403</v>
      </c>
    </row>
    <row r="4" ht="15" customHeight="1"/>
    <row r="5" spans="1:10" ht="15" customHeight="1">
      <c r="A5" s="9" t="s">
        <v>132</v>
      </c>
      <c r="B5" s="9" t="s">
        <v>133</v>
      </c>
      <c r="C5" s="10" t="s">
        <v>134</v>
      </c>
      <c r="D5" s="11" t="s">
        <v>135</v>
      </c>
      <c r="E5" s="9" t="s">
        <v>136</v>
      </c>
      <c r="F5" s="10" t="s">
        <v>6</v>
      </c>
      <c r="G5" s="11" t="s">
        <v>137</v>
      </c>
      <c r="H5" s="10" t="s">
        <v>129</v>
      </c>
      <c r="I5" s="10" t="s">
        <v>330</v>
      </c>
      <c r="J5" s="33" t="s">
        <v>128</v>
      </c>
    </row>
    <row r="6" spans="1:10" ht="15" customHeight="1">
      <c r="A6" s="13">
        <v>1</v>
      </c>
      <c r="B6" s="13">
        <v>1</v>
      </c>
      <c r="C6" s="14" t="s">
        <v>12</v>
      </c>
      <c r="D6" s="15" t="s">
        <v>331</v>
      </c>
      <c r="E6" s="13">
        <v>2079</v>
      </c>
      <c r="F6" s="14" t="s">
        <v>14</v>
      </c>
      <c r="G6" s="15" t="s">
        <v>332</v>
      </c>
      <c r="H6" s="14" t="s">
        <v>333</v>
      </c>
      <c r="I6" s="14" t="s">
        <v>334</v>
      </c>
      <c r="J6" s="35">
        <v>20</v>
      </c>
    </row>
    <row r="7" spans="1:10" ht="15" customHeight="1">
      <c r="A7" s="13">
        <v>2</v>
      </c>
      <c r="B7" s="13">
        <v>5</v>
      </c>
      <c r="C7" s="14" t="s">
        <v>134</v>
      </c>
      <c r="D7" s="15" t="s">
        <v>155</v>
      </c>
      <c r="E7" s="13">
        <v>1786</v>
      </c>
      <c r="F7" s="14" t="s">
        <v>14</v>
      </c>
      <c r="G7" s="15" t="s">
        <v>144</v>
      </c>
      <c r="H7" s="14" t="s">
        <v>377</v>
      </c>
      <c r="I7" s="14" t="s">
        <v>334</v>
      </c>
      <c r="J7" s="35">
        <v>17</v>
      </c>
    </row>
    <row r="8" spans="1:10" ht="15" customHeight="1">
      <c r="A8" s="13">
        <v>3</v>
      </c>
      <c r="B8" s="13">
        <v>4</v>
      </c>
      <c r="C8" s="14" t="s">
        <v>134</v>
      </c>
      <c r="D8" s="15" t="s">
        <v>141</v>
      </c>
      <c r="E8" s="13">
        <v>1834</v>
      </c>
      <c r="F8" s="14" t="s">
        <v>14</v>
      </c>
      <c r="G8" s="15" t="s">
        <v>142</v>
      </c>
      <c r="H8" s="14" t="s">
        <v>338</v>
      </c>
      <c r="I8" s="14" t="s">
        <v>334</v>
      </c>
      <c r="J8" s="35">
        <v>15</v>
      </c>
    </row>
    <row r="9" spans="1:10" ht="15" customHeight="1">
      <c r="A9" s="13">
        <v>4</v>
      </c>
      <c r="B9" s="13">
        <v>7</v>
      </c>
      <c r="C9" s="14" t="s">
        <v>134</v>
      </c>
      <c r="D9" s="15" t="s">
        <v>176</v>
      </c>
      <c r="E9" s="13">
        <v>1757</v>
      </c>
      <c r="F9" s="14" t="s">
        <v>14</v>
      </c>
      <c r="G9" s="15" t="s">
        <v>36</v>
      </c>
      <c r="H9" s="14" t="s">
        <v>338</v>
      </c>
      <c r="I9" s="14" t="s">
        <v>334</v>
      </c>
      <c r="J9" s="35">
        <v>13</v>
      </c>
    </row>
    <row r="10" spans="1:10" ht="15" customHeight="1">
      <c r="A10" s="13">
        <v>5</v>
      </c>
      <c r="B10" s="13">
        <v>3</v>
      </c>
      <c r="C10" s="14" t="s">
        <v>12</v>
      </c>
      <c r="D10" s="15" t="s">
        <v>139</v>
      </c>
      <c r="E10" s="13">
        <v>1888</v>
      </c>
      <c r="F10" s="14" t="s">
        <v>14</v>
      </c>
      <c r="G10" s="15" t="s">
        <v>30</v>
      </c>
      <c r="H10" s="14" t="s">
        <v>338</v>
      </c>
      <c r="I10" s="14" t="s">
        <v>334</v>
      </c>
      <c r="J10" s="35">
        <v>12</v>
      </c>
    </row>
    <row r="11" spans="1:10" ht="15" customHeight="1">
      <c r="A11" s="13">
        <v>6</v>
      </c>
      <c r="B11" s="13">
        <v>9</v>
      </c>
      <c r="C11" s="14" t="s">
        <v>134</v>
      </c>
      <c r="D11" s="15" t="s">
        <v>164</v>
      </c>
      <c r="E11" s="13">
        <v>1688</v>
      </c>
      <c r="F11" s="14" t="s">
        <v>14</v>
      </c>
      <c r="G11" s="15" t="s">
        <v>221</v>
      </c>
      <c r="H11" s="14" t="s">
        <v>342</v>
      </c>
      <c r="I11" s="14" t="s">
        <v>334</v>
      </c>
      <c r="J11" s="35">
        <v>11</v>
      </c>
    </row>
    <row r="12" spans="1:10" ht="15" customHeight="1">
      <c r="A12" s="13">
        <v>7</v>
      </c>
      <c r="B12" s="13">
        <v>8</v>
      </c>
      <c r="C12" s="14" t="s">
        <v>134</v>
      </c>
      <c r="D12" s="15" t="s">
        <v>156</v>
      </c>
      <c r="E12" s="13">
        <v>1735</v>
      </c>
      <c r="F12" s="14" t="s">
        <v>14</v>
      </c>
      <c r="G12" s="15" t="s">
        <v>218</v>
      </c>
      <c r="H12" s="14" t="s">
        <v>342</v>
      </c>
      <c r="I12" s="14" t="s">
        <v>334</v>
      </c>
      <c r="J12" s="35">
        <v>10</v>
      </c>
    </row>
    <row r="13" spans="1:10" ht="15" customHeight="1">
      <c r="A13" s="13">
        <v>8</v>
      </c>
      <c r="B13" s="13">
        <v>14</v>
      </c>
      <c r="C13" s="14" t="s">
        <v>134</v>
      </c>
      <c r="D13" s="15" t="s">
        <v>378</v>
      </c>
      <c r="E13" s="13">
        <v>1510</v>
      </c>
      <c r="F13" s="14" t="s">
        <v>14</v>
      </c>
      <c r="G13" s="15" t="s">
        <v>144</v>
      </c>
      <c r="H13" s="14" t="s">
        <v>342</v>
      </c>
      <c r="I13" s="14" t="s">
        <v>334</v>
      </c>
      <c r="J13" s="35">
        <v>9</v>
      </c>
    </row>
    <row r="14" spans="1:10" ht="15" customHeight="1">
      <c r="A14" s="13">
        <v>9</v>
      </c>
      <c r="B14" s="13">
        <v>2</v>
      </c>
      <c r="C14" s="14" t="s">
        <v>134</v>
      </c>
      <c r="D14" s="15" t="s">
        <v>341</v>
      </c>
      <c r="E14" s="13">
        <v>1899</v>
      </c>
      <c r="F14" s="14" t="s">
        <v>14</v>
      </c>
      <c r="G14" s="15" t="s">
        <v>30</v>
      </c>
      <c r="H14" s="14" t="s">
        <v>345</v>
      </c>
      <c r="I14" s="14" t="s">
        <v>334</v>
      </c>
      <c r="J14" s="35">
        <v>8</v>
      </c>
    </row>
    <row r="15" spans="1:10" ht="15" customHeight="1">
      <c r="A15" s="13">
        <v>10</v>
      </c>
      <c r="B15" s="13">
        <v>30</v>
      </c>
      <c r="C15" s="14" t="s">
        <v>134</v>
      </c>
      <c r="D15" s="15" t="s">
        <v>379</v>
      </c>
      <c r="E15" s="13">
        <v>1500</v>
      </c>
      <c r="F15" s="14" t="s">
        <v>14</v>
      </c>
      <c r="G15" s="15" t="s">
        <v>134</v>
      </c>
      <c r="H15" s="14" t="s">
        <v>345</v>
      </c>
      <c r="I15" s="14" t="s">
        <v>334</v>
      </c>
      <c r="J15" s="35">
        <v>7</v>
      </c>
    </row>
    <row r="16" spans="1:10" ht="15" customHeight="1">
      <c r="A16" s="13">
        <v>11</v>
      </c>
      <c r="B16" s="13">
        <v>18</v>
      </c>
      <c r="C16" s="14" t="s">
        <v>134</v>
      </c>
      <c r="D16" s="15" t="s">
        <v>380</v>
      </c>
      <c r="E16" s="13">
        <v>1500</v>
      </c>
      <c r="F16" s="14" t="s">
        <v>14</v>
      </c>
      <c r="G16" s="15" t="s">
        <v>61</v>
      </c>
      <c r="H16" s="14" t="s">
        <v>345</v>
      </c>
      <c r="I16" s="14" t="s">
        <v>334</v>
      </c>
      <c r="J16" s="35">
        <v>6</v>
      </c>
    </row>
    <row r="17" spans="1:10" ht="15" customHeight="1">
      <c r="A17" s="13">
        <v>12</v>
      </c>
      <c r="B17" s="13">
        <v>6</v>
      </c>
      <c r="C17" s="14" t="s">
        <v>134</v>
      </c>
      <c r="D17" s="15" t="s">
        <v>152</v>
      </c>
      <c r="E17" s="13">
        <v>1770</v>
      </c>
      <c r="F17" s="14" t="s">
        <v>14</v>
      </c>
      <c r="G17" s="15" t="s">
        <v>153</v>
      </c>
      <c r="H17" s="14" t="s">
        <v>345</v>
      </c>
      <c r="I17" s="14" t="s">
        <v>334</v>
      </c>
      <c r="J17" s="35">
        <v>5</v>
      </c>
    </row>
    <row r="18" spans="1:10" ht="15" customHeight="1">
      <c r="A18" s="13">
        <v>13</v>
      </c>
      <c r="B18" s="13">
        <v>12</v>
      </c>
      <c r="C18" s="14" t="s">
        <v>134</v>
      </c>
      <c r="D18" s="15" t="s">
        <v>381</v>
      </c>
      <c r="E18" s="13">
        <v>1604</v>
      </c>
      <c r="F18" s="14" t="s">
        <v>14</v>
      </c>
      <c r="G18" s="15" t="s">
        <v>382</v>
      </c>
      <c r="H18" s="14" t="s">
        <v>345</v>
      </c>
      <c r="I18" s="14" t="s">
        <v>334</v>
      </c>
      <c r="J18" s="35">
        <v>4</v>
      </c>
    </row>
    <row r="19" spans="1:10" ht="15" customHeight="1">
      <c r="A19" s="13">
        <v>14</v>
      </c>
      <c r="B19" s="13">
        <v>10</v>
      </c>
      <c r="C19" s="14" t="s">
        <v>134</v>
      </c>
      <c r="D19" s="15" t="s">
        <v>383</v>
      </c>
      <c r="E19" s="13">
        <v>1686</v>
      </c>
      <c r="F19" s="14" t="s">
        <v>14</v>
      </c>
      <c r="G19" s="15" t="s">
        <v>36</v>
      </c>
      <c r="H19" s="14" t="s">
        <v>345</v>
      </c>
      <c r="I19" s="14" t="s">
        <v>334</v>
      </c>
      <c r="J19" s="35">
        <v>3</v>
      </c>
    </row>
    <row r="20" spans="1:10" ht="15" customHeight="1">
      <c r="A20" s="13">
        <v>15</v>
      </c>
      <c r="B20" s="13">
        <v>17</v>
      </c>
      <c r="C20" s="14" t="s">
        <v>134</v>
      </c>
      <c r="D20" s="15" t="s">
        <v>384</v>
      </c>
      <c r="E20" s="13">
        <v>1500</v>
      </c>
      <c r="F20" s="14" t="s">
        <v>14</v>
      </c>
      <c r="G20" s="15" t="s">
        <v>385</v>
      </c>
      <c r="H20" s="14" t="s">
        <v>350</v>
      </c>
      <c r="I20" s="14" t="s">
        <v>334</v>
      </c>
      <c r="J20" s="35">
        <v>2</v>
      </c>
    </row>
    <row r="21" spans="1:10" ht="15" customHeight="1">
      <c r="A21" s="13">
        <v>16</v>
      </c>
      <c r="B21" s="13">
        <v>20</v>
      </c>
      <c r="C21" s="14" t="s">
        <v>134</v>
      </c>
      <c r="D21" s="15" t="s">
        <v>193</v>
      </c>
      <c r="E21" s="13">
        <v>1476</v>
      </c>
      <c r="F21" s="14" t="s">
        <v>14</v>
      </c>
      <c r="G21" s="15" t="s">
        <v>386</v>
      </c>
      <c r="H21" s="14" t="s">
        <v>350</v>
      </c>
      <c r="I21" s="14" t="s">
        <v>334</v>
      </c>
      <c r="J21" s="35">
        <v>1</v>
      </c>
    </row>
    <row r="22" spans="1:10" ht="15" customHeight="1">
      <c r="A22" s="13">
        <v>17</v>
      </c>
      <c r="B22" s="13">
        <v>15</v>
      </c>
      <c r="C22" s="14" t="s">
        <v>134</v>
      </c>
      <c r="D22" s="15" t="s">
        <v>387</v>
      </c>
      <c r="E22" s="13">
        <v>1500</v>
      </c>
      <c r="F22" s="14" t="s">
        <v>14</v>
      </c>
      <c r="G22" s="15" t="s">
        <v>150</v>
      </c>
      <c r="H22" s="14" t="s">
        <v>355</v>
      </c>
      <c r="I22" s="14" t="s">
        <v>334</v>
      </c>
      <c r="J22" s="35">
        <v>1</v>
      </c>
    </row>
    <row r="23" spans="1:10" ht="15" customHeight="1">
      <c r="A23" s="13">
        <v>18</v>
      </c>
      <c r="B23" s="13">
        <v>13</v>
      </c>
      <c r="C23" s="14" t="s">
        <v>134</v>
      </c>
      <c r="D23" s="15" t="s">
        <v>388</v>
      </c>
      <c r="E23" s="13">
        <v>1523</v>
      </c>
      <c r="F23" s="14" t="s">
        <v>14</v>
      </c>
      <c r="G23" s="15" t="s">
        <v>159</v>
      </c>
      <c r="H23" s="14" t="s">
        <v>355</v>
      </c>
      <c r="I23" s="14" t="s">
        <v>334</v>
      </c>
      <c r="J23" s="35">
        <v>1</v>
      </c>
    </row>
    <row r="24" spans="1:10" ht="15" customHeight="1">
      <c r="A24" s="13">
        <v>19</v>
      </c>
      <c r="B24" s="13">
        <v>16</v>
      </c>
      <c r="C24" s="14" t="s">
        <v>134</v>
      </c>
      <c r="D24" s="15" t="s">
        <v>389</v>
      </c>
      <c r="E24" s="13">
        <v>1500</v>
      </c>
      <c r="F24" s="14" t="s">
        <v>14</v>
      </c>
      <c r="G24" s="15" t="s">
        <v>390</v>
      </c>
      <c r="H24" s="14" t="s">
        <v>355</v>
      </c>
      <c r="I24" s="14" t="s">
        <v>334</v>
      </c>
      <c r="J24" s="35">
        <v>1</v>
      </c>
    </row>
    <row r="25" spans="1:10" ht="15" customHeight="1">
      <c r="A25" s="13">
        <v>20</v>
      </c>
      <c r="B25" s="13">
        <v>21</v>
      </c>
      <c r="C25" s="14" t="s">
        <v>134</v>
      </c>
      <c r="D25" s="15" t="s">
        <v>179</v>
      </c>
      <c r="E25" s="13">
        <v>1469</v>
      </c>
      <c r="F25" s="14" t="s">
        <v>14</v>
      </c>
      <c r="G25" s="15" t="s">
        <v>36</v>
      </c>
      <c r="H25" s="14" t="s">
        <v>355</v>
      </c>
      <c r="I25" s="14" t="s">
        <v>334</v>
      </c>
      <c r="J25" s="35">
        <v>1</v>
      </c>
    </row>
    <row r="26" spans="1:10" ht="15" customHeight="1">
      <c r="A26" s="13">
        <v>21</v>
      </c>
      <c r="B26" s="13">
        <v>26</v>
      </c>
      <c r="C26" s="14" t="s">
        <v>134</v>
      </c>
      <c r="D26" s="15" t="s">
        <v>391</v>
      </c>
      <c r="E26" s="13">
        <v>1105</v>
      </c>
      <c r="F26" s="14" t="s">
        <v>14</v>
      </c>
      <c r="G26" s="15" t="s">
        <v>392</v>
      </c>
      <c r="H26" s="14" t="s">
        <v>355</v>
      </c>
      <c r="I26" s="14" t="s">
        <v>334</v>
      </c>
      <c r="J26" s="35">
        <v>1</v>
      </c>
    </row>
    <row r="27" spans="1:10" ht="15" customHeight="1">
      <c r="A27" s="13">
        <v>22</v>
      </c>
      <c r="B27" s="13">
        <v>11</v>
      </c>
      <c r="C27" s="14" t="s">
        <v>134</v>
      </c>
      <c r="D27" s="15" t="s">
        <v>346</v>
      </c>
      <c r="E27" s="13">
        <v>1629</v>
      </c>
      <c r="F27" s="14" t="s">
        <v>14</v>
      </c>
      <c r="G27" s="15" t="s">
        <v>36</v>
      </c>
      <c r="H27" s="14" t="s">
        <v>360</v>
      </c>
      <c r="I27" s="14" t="s">
        <v>371</v>
      </c>
      <c r="J27" s="35">
        <v>1</v>
      </c>
    </row>
    <row r="28" spans="1:10" ht="15" customHeight="1">
      <c r="A28" s="13">
        <v>23</v>
      </c>
      <c r="B28" s="13">
        <v>19</v>
      </c>
      <c r="C28" s="14" t="s">
        <v>134</v>
      </c>
      <c r="D28" s="15" t="s">
        <v>172</v>
      </c>
      <c r="E28" s="13">
        <v>1492</v>
      </c>
      <c r="F28" s="14" t="s">
        <v>14</v>
      </c>
      <c r="G28" s="15" t="s">
        <v>393</v>
      </c>
      <c r="H28" s="14" t="s">
        <v>360</v>
      </c>
      <c r="I28" s="14" t="s">
        <v>371</v>
      </c>
      <c r="J28" s="35">
        <v>1</v>
      </c>
    </row>
    <row r="29" spans="1:10" ht="15" customHeight="1">
      <c r="A29" s="13">
        <v>24</v>
      </c>
      <c r="B29" s="13">
        <v>22</v>
      </c>
      <c r="C29" s="14" t="s">
        <v>134</v>
      </c>
      <c r="D29" s="15" t="s">
        <v>190</v>
      </c>
      <c r="E29" s="13">
        <v>1333</v>
      </c>
      <c r="F29" s="14" t="s">
        <v>14</v>
      </c>
      <c r="G29" s="15" t="s">
        <v>182</v>
      </c>
      <c r="H29" s="14" t="s">
        <v>366</v>
      </c>
      <c r="I29" s="14" t="s">
        <v>334</v>
      </c>
      <c r="J29" s="35">
        <v>1</v>
      </c>
    </row>
    <row r="30" spans="1:10" ht="15" customHeight="1">
      <c r="A30" s="13">
        <v>25</v>
      </c>
      <c r="B30" s="13">
        <v>27</v>
      </c>
      <c r="C30" s="14" t="s">
        <v>134</v>
      </c>
      <c r="D30" s="15" t="s">
        <v>394</v>
      </c>
      <c r="E30" s="13">
        <v>1100</v>
      </c>
      <c r="F30" s="14" t="s">
        <v>14</v>
      </c>
      <c r="G30" s="15" t="s">
        <v>150</v>
      </c>
      <c r="H30" s="14" t="s">
        <v>366</v>
      </c>
      <c r="I30" s="14" t="s">
        <v>334</v>
      </c>
      <c r="J30" s="35">
        <v>1</v>
      </c>
    </row>
    <row r="31" spans="1:10" ht="15" customHeight="1">
      <c r="A31" s="13">
        <v>26</v>
      </c>
      <c r="B31" s="13">
        <v>25</v>
      </c>
      <c r="C31" s="14" t="s">
        <v>134</v>
      </c>
      <c r="D31" s="15" t="s">
        <v>395</v>
      </c>
      <c r="E31" s="13">
        <v>1137</v>
      </c>
      <c r="F31" s="14" t="s">
        <v>14</v>
      </c>
      <c r="G31" s="15" t="s">
        <v>392</v>
      </c>
      <c r="H31" s="14" t="s">
        <v>366</v>
      </c>
      <c r="I31" s="14" t="s">
        <v>334</v>
      </c>
      <c r="J31" s="35">
        <v>1</v>
      </c>
    </row>
    <row r="32" spans="1:10" ht="15" customHeight="1">
      <c r="A32" s="13">
        <v>27</v>
      </c>
      <c r="B32" s="13">
        <v>31</v>
      </c>
      <c r="C32" s="14" t="s">
        <v>134</v>
      </c>
      <c r="D32" s="15" t="s">
        <v>396</v>
      </c>
      <c r="E32" s="13">
        <v>1500</v>
      </c>
      <c r="F32" s="14" t="s">
        <v>14</v>
      </c>
      <c r="G32" s="15" t="s">
        <v>61</v>
      </c>
      <c r="H32" s="14" t="s">
        <v>366</v>
      </c>
      <c r="I32" s="14" t="s">
        <v>334</v>
      </c>
      <c r="J32" s="35">
        <v>1</v>
      </c>
    </row>
    <row r="33" spans="1:10" ht="15" customHeight="1">
      <c r="A33" s="13">
        <v>28</v>
      </c>
      <c r="B33" s="13">
        <v>28</v>
      </c>
      <c r="C33" s="14" t="s">
        <v>134</v>
      </c>
      <c r="D33" s="15" t="s">
        <v>397</v>
      </c>
      <c r="E33" s="13">
        <v>1100</v>
      </c>
      <c r="F33" s="14" t="s">
        <v>14</v>
      </c>
      <c r="G33" s="15" t="s">
        <v>392</v>
      </c>
      <c r="H33" s="14" t="s">
        <v>366</v>
      </c>
      <c r="I33" s="14" t="s">
        <v>334</v>
      </c>
      <c r="J33" s="35">
        <v>1</v>
      </c>
    </row>
    <row r="34" spans="1:10" ht="15" customHeight="1">
      <c r="A34" s="13">
        <v>29</v>
      </c>
      <c r="B34" s="13">
        <v>29</v>
      </c>
      <c r="C34" s="14" t="s">
        <v>134</v>
      </c>
      <c r="D34" s="15" t="s">
        <v>398</v>
      </c>
      <c r="E34" s="13">
        <v>1050</v>
      </c>
      <c r="F34" s="14" t="s">
        <v>14</v>
      </c>
      <c r="G34" s="15" t="s">
        <v>392</v>
      </c>
      <c r="H34" s="14" t="s">
        <v>399</v>
      </c>
      <c r="I34" s="14" t="s">
        <v>334</v>
      </c>
      <c r="J34" s="35">
        <v>1</v>
      </c>
    </row>
    <row r="35" spans="1:10" ht="15" customHeight="1">
      <c r="A35" s="13">
        <v>30</v>
      </c>
      <c r="B35" s="13">
        <v>23</v>
      </c>
      <c r="C35" s="14" t="s">
        <v>134</v>
      </c>
      <c r="D35" s="15" t="s">
        <v>400</v>
      </c>
      <c r="E35" s="13">
        <v>1200</v>
      </c>
      <c r="F35" s="14" t="s">
        <v>14</v>
      </c>
      <c r="G35" s="15" t="s">
        <v>401</v>
      </c>
      <c r="H35" s="14" t="s">
        <v>334</v>
      </c>
      <c r="I35" s="14" t="s">
        <v>334</v>
      </c>
      <c r="J35" s="35">
        <v>1</v>
      </c>
    </row>
    <row r="36" spans="1:10" ht="15" customHeight="1">
      <c r="A36" s="13" t="s">
        <v>134</v>
      </c>
      <c r="B36" s="13">
        <v>24</v>
      </c>
      <c r="C36" s="14" t="s">
        <v>134</v>
      </c>
      <c r="D36" s="15" t="s">
        <v>402</v>
      </c>
      <c r="E36" s="13">
        <v>1150</v>
      </c>
      <c r="F36" s="14" t="s">
        <v>14</v>
      </c>
      <c r="G36" s="15" t="s">
        <v>401</v>
      </c>
      <c r="H36" s="14" t="s">
        <v>334</v>
      </c>
      <c r="I36" s="14" t="s">
        <v>334</v>
      </c>
      <c r="J36" s="90">
        <v>1</v>
      </c>
    </row>
    <row r="37" ht="15" customHeight="1">
      <c r="J37" s="88"/>
    </row>
    <row r="38" spans="1:10" ht="15" customHeight="1">
      <c r="A38" s="18" t="s">
        <v>204</v>
      </c>
      <c r="J38" s="88"/>
    </row>
    <row r="39" spans="1:10" ht="15" customHeight="1">
      <c r="A39" s="18" t="s">
        <v>373</v>
      </c>
      <c r="J39" s="88"/>
    </row>
    <row r="40" spans="1:10" ht="15" customHeight="1">
      <c r="A40" s="18" t="s">
        <v>206</v>
      </c>
      <c r="J40" s="88"/>
    </row>
    <row r="41" ht="15">
      <c r="J41" s="88"/>
    </row>
    <row r="42" ht="15">
      <c r="J42" s="88"/>
    </row>
    <row r="43" ht="15">
      <c r="J43" s="8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01"/>
  <sheetViews>
    <sheetView zoomScalePageLayoutView="0" workbookViewId="0" topLeftCell="G1">
      <selection activeCell="P12" sqref="P12"/>
    </sheetView>
  </sheetViews>
  <sheetFormatPr defaultColWidth="11.421875" defaultRowHeight="15"/>
  <cols>
    <col min="1" max="1" width="5.421875" style="45" customWidth="1"/>
    <col min="2" max="2" width="4.7109375" style="45" bestFit="1" customWidth="1"/>
    <col min="3" max="3" width="44.8515625" style="45" bestFit="1" customWidth="1"/>
    <col min="4" max="4" width="5.57421875" style="102" bestFit="1" customWidth="1"/>
    <col min="5" max="5" width="4.7109375" style="45" customWidth="1"/>
    <col min="6" max="6" width="32.00390625" style="45" bestFit="1" customWidth="1"/>
    <col min="7" max="7" width="5.7109375" style="46" bestFit="1" customWidth="1"/>
    <col min="8" max="8" width="6.421875" style="45" customWidth="1"/>
    <col min="9" max="9" width="5.7109375" style="45" bestFit="1" customWidth="1"/>
    <col min="10" max="10" width="6.57421875" style="45" customWidth="1"/>
    <col min="11" max="11" width="5.7109375" style="46" bestFit="1" customWidth="1"/>
    <col min="12" max="14" width="6.421875" style="45" customWidth="1"/>
    <col min="15" max="15" width="6.421875" style="100" customWidth="1"/>
    <col min="16" max="16" width="6.421875" style="45" customWidth="1"/>
    <col min="17" max="17" width="6.421875" style="46" customWidth="1"/>
    <col min="18" max="18" width="6.421875" style="45" customWidth="1"/>
    <col min="19" max="19" width="7.7109375" style="47" bestFit="1" customWidth="1"/>
    <col min="20" max="20" width="9.57421875" style="45" customWidth="1"/>
    <col min="21" max="16384" width="11.421875" style="45" customWidth="1"/>
  </cols>
  <sheetData>
    <row r="1" ht="15">
      <c r="A1" s="58" t="s">
        <v>0</v>
      </c>
    </row>
    <row r="3" ht="15">
      <c r="A3" s="59" t="s">
        <v>404</v>
      </c>
    </row>
    <row r="4" ht="15">
      <c r="A4" s="60"/>
    </row>
    <row r="6" ht="15">
      <c r="A6" s="59"/>
    </row>
    <row r="7" spans="1:20" ht="24" customHeight="1">
      <c r="A7" s="68" t="s">
        <v>4</v>
      </c>
      <c r="B7" s="69"/>
      <c r="C7" s="69" t="s">
        <v>5</v>
      </c>
      <c r="D7" s="103" t="s">
        <v>6</v>
      </c>
      <c r="E7" s="70" t="s">
        <v>7</v>
      </c>
      <c r="F7" s="69" t="s">
        <v>8</v>
      </c>
      <c r="G7" s="71" t="s">
        <v>288</v>
      </c>
      <c r="H7" s="72" t="s">
        <v>289</v>
      </c>
      <c r="I7" s="73" t="s">
        <v>290</v>
      </c>
      <c r="J7" s="72" t="s">
        <v>291</v>
      </c>
      <c r="K7" s="71" t="s">
        <v>292</v>
      </c>
      <c r="L7" s="72" t="s">
        <v>293</v>
      </c>
      <c r="M7" s="71" t="s">
        <v>327</v>
      </c>
      <c r="N7" s="72" t="s">
        <v>326</v>
      </c>
      <c r="O7" s="71" t="s">
        <v>405</v>
      </c>
      <c r="P7" s="72" t="s">
        <v>406</v>
      </c>
      <c r="Q7" s="71" t="s">
        <v>407</v>
      </c>
      <c r="R7" s="72" t="s">
        <v>408</v>
      </c>
      <c r="S7" s="74" t="s">
        <v>294</v>
      </c>
      <c r="T7" s="74" t="s">
        <v>295</v>
      </c>
    </row>
    <row r="8" spans="1:20" ht="15">
      <c r="A8" s="153">
        <v>1</v>
      </c>
      <c r="B8" s="165" t="s">
        <v>134</v>
      </c>
      <c r="C8" s="154" t="s">
        <v>24</v>
      </c>
      <c r="D8" s="191" t="s">
        <v>14</v>
      </c>
      <c r="E8" s="156">
        <v>1837</v>
      </c>
      <c r="F8" s="157" t="s">
        <v>17</v>
      </c>
      <c r="G8" s="192">
        <v>5</v>
      </c>
      <c r="H8" s="193">
        <v>10</v>
      </c>
      <c r="I8" s="160">
        <v>6</v>
      </c>
      <c r="J8" s="194">
        <v>17</v>
      </c>
      <c r="K8" s="192">
        <v>5</v>
      </c>
      <c r="L8" s="195">
        <v>9</v>
      </c>
      <c r="M8" s="192"/>
      <c r="N8" s="195"/>
      <c r="O8" s="196">
        <v>4</v>
      </c>
      <c r="P8" s="197">
        <v>6</v>
      </c>
      <c r="Q8" s="198">
        <v>5</v>
      </c>
      <c r="R8" s="197">
        <v>15</v>
      </c>
      <c r="S8" s="199">
        <f aca="true" t="shared" si="0" ref="S8:S39">G8+I8+K8+M8+O8+Q8</f>
        <v>25</v>
      </c>
      <c r="T8" s="200">
        <f aca="true" t="shared" si="1" ref="T8:T39">H8+J8+L8+N8+P8+R8</f>
        <v>57</v>
      </c>
    </row>
    <row r="9" spans="1:20" ht="15">
      <c r="A9" s="153">
        <f aca="true" t="shared" si="2" ref="A9:A72">A8+1</f>
        <v>2</v>
      </c>
      <c r="B9" s="154"/>
      <c r="C9" s="154" t="s">
        <v>29</v>
      </c>
      <c r="D9" s="191" t="s">
        <v>14</v>
      </c>
      <c r="E9" s="156">
        <v>1908</v>
      </c>
      <c r="F9" s="157" t="s">
        <v>30</v>
      </c>
      <c r="G9" s="192">
        <v>5</v>
      </c>
      <c r="H9" s="193">
        <v>7</v>
      </c>
      <c r="I9" s="160">
        <v>6</v>
      </c>
      <c r="J9" s="194">
        <v>20</v>
      </c>
      <c r="K9" s="192">
        <v>5.5</v>
      </c>
      <c r="L9" s="195">
        <v>12</v>
      </c>
      <c r="M9" s="192">
        <v>4</v>
      </c>
      <c r="N9" s="197">
        <v>2</v>
      </c>
      <c r="O9" s="201"/>
      <c r="P9" s="197"/>
      <c r="Q9" s="198">
        <v>5</v>
      </c>
      <c r="R9" s="197">
        <v>12</v>
      </c>
      <c r="S9" s="199">
        <f t="shared" si="0"/>
        <v>25.5</v>
      </c>
      <c r="T9" s="200">
        <f t="shared" si="1"/>
        <v>53</v>
      </c>
    </row>
    <row r="10" spans="1:20" ht="15">
      <c r="A10" s="153">
        <f t="shared" si="2"/>
        <v>3</v>
      </c>
      <c r="B10" s="154"/>
      <c r="C10" s="154" t="s">
        <v>13</v>
      </c>
      <c r="D10" s="191" t="s">
        <v>14</v>
      </c>
      <c r="E10" s="156">
        <v>1992</v>
      </c>
      <c r="F10" s="157" t="s">
        <v>15</v>
      </c>
      <c r="G10" s="192">
        <v>6</v>
      </c>
      <c r="H10" s="193">
        <v>20</v>
      </c>
      <c r="I10" s="160">
        <v>5.5</v>
      </c>
      <c r="J10" s="194">
        <v>13</v>
      </c>
      <c r="K10" s="192">
        <v>6</v>
      </c>
      <c r="L10" s="195">
        <v>15</v>
      </c>
      <c r="M10" s="192"/>
      <c r="N10" s="195"/>
      <c r="O10" s="202"/>
      <c r="P10" s="195"/>
      <c r="Q10" s="202"/>
      <c r="R10" s="195"/>
      <c r="S10" s="199">
        <f t="shared" si="0"/>
        <v>17.5</v>
      </c>
      <c r="T10" s="200">
        <f t="shared" si="1"/>
        <v>48</v>
      </c>
    </row>
    <row r="11" spans="1:20" ht="15">
      <c r="A11" s="153">
        <f t="shared" si="2"/>
        <v>4</v>
      </c>
      <c r="B11" s="154"/>
      <c r="C11" s="154" t="s">
        <v>39</v>
      </c>
      <c r="D11" s="191" t="s">
        <v>14</v>
      </c>
      <c r="E11" s="156">
        <v>1773</v>
      </c>
      <c r="F11" s="157" t="s">
        <v>26</v>
      </c>
      <c r="G11" s="192">
        <v>4.5</v>
      </c>
      <c r="H11" s="193">
        <v>1</v>
      </c>
      <c r="I11" s="160">
        <v>4.5</v>
      </c>
      <c r="J11" s="194">
        <v>7</v>
      </c>
      <c r="K11" s="196"/>
      <c r="L11" s="203"/>
      <c r="M11" s="196">
        <v>5.5</v>
      </c>
      <c r="N11" s="197">
        <v>17</v>
      </c>
      <c r="O11" s="201"/>
      <c r="P11" s="197"/>
      <c r="Q11" s="198">
        <v>5.5</v>
      </c>
      <c r="R11" s="197">
        <v>17</v>
      </c>
      <c r="S11" s="199">
        <f t="shared" si="0"/>
        <v>20</v>
      </c>
      <c r="T11" s="200">
        <f t="shared" si="1"/>
        <v>42</v>
      </c>
    </row>
    <row r="12" spans="1:20" ht="15">
      <c r="A12" s="153">
        <f t="shared" si="2"/>
        <v>5</v>
      </c>
      <c r="B12" s="154"/>
      <c r="C12" s="166" t="s">
        <v>331</v>
      </c>
      <c r="D12" s="204" t="s">
        <v>14</v>
      </c>
      <c r="E12" s="205">
        <v>2079</v>
      </c>
      <c r="F12" s="167" t="s">
        <v>332</v>
      </c>
      <c r="G12" s="196"/>
      <c r="H12" s="203"/>
      <c r="I12" s="203"/>
      <c r="J12" s="203"/>
      <c r="K12" s="196"/>
      <c r="L12" s="203"/>
      <c r="M12" s="203"/>
      <c r="N12" s="203"/>
      <c r="O12" s="196">
        <v>7</v>
      </c>
      <c r="P12" s="197">
        <v>20</v>
      </c>
      <c r="Q12" s="198">
        <v>7</v>
      </c>
      <c r="R12" s="197">
        <v>20</v>
      </c>
      <c r="S12" s="199">
        <f t="shared" si="0"/>
        <v>14</v>
      </c>
      <c r="T12" s="200">
        <f t="shared" si="1"/>
        <v>40</v>
      </c>
    </row>
    <row r="13" spans="1:20" ht="15">
      <c r="A13" s="153">
        <f t="shared" si="2"/>
        <v>6</v>
      </c>
      <c r="B13" s="187"/>
      <c r="C13" s="154" t="s">
        <v>31</v>
      </c>
      <c r="D13" s="191" t="s">
        <v>14</v>
      </c>
      <c r="E13" s="156">
        <v>1733</v>
      </c>
      <c r="F13" s="157" t="s">
        <v>32</v>
      </c>
      <c r="G13" s="192">
        <v>5</v>
      </c>
      <c r="H13" s="193">
        <v>6</v>
      </c>
      <c r="I13" s="160">
        <v>4.5</v>
      </c>
      <c r="J13" s="194">
        <v>6</v>
      </c>
      <c r="K13" s="192">
        <v>5</v>
      </c>
      <c r="L13" s="195">
        <v>6</v>
      </c>
      <c r="M13" s="192">
        <v>2.5</v>
      </c>
      <c r="N13" s="197">
        <v>1</v>
      </c>
      <c r="O13" s="196">
        <v>4</v>
      </c>
      <c r="P13" s="197">
        <v>4</v>
      </c>
      <c r="Q13" s="198">
        <v>4.5</v>
      </c>
      <c r="R13" s="197">
        <v>10</v>
      </c>
      <c r="S13" s="199">
        <f t="shared" si="0"/>
        <v>25.5</v>
      </c>
      <c r="T13" s="200">
        <f t="shared" si="1"/>
        <v>33</v>
      </c>
    </row>
    <row r="14" spans="1:20" ht="15">
      <c r="A14" s="153">
        <f t="shared" si="2"/>
        <v>7</v>
      </c>
      <c r="B14" s="154"/>
      <c r="C14" s="154" t="s">
        <v>214</v>
      </c>
      <c r="D14" s="191" t="s">
        <v>14</v>
      </c>
      <c r="E14" s="156">
        <v>2023</v>
      </c>
      <c r="F14" s="157" t="s">
        <v>19</v>
      </c>
      <c r="G14" s="196"/>
      <c r="H14" s="206"/>
      <c r="I14" s="206"/>
      <c r="J14" s="206"/>
      <c r="K14" s="192">
        <v>5</v>
      </c>
      <c r="L14" s="195">
        <v>10</v>
      </c>
      <c r="M14" s="192">
        <v>4</v>
      </c>
      <c r="N14" s="197">
        <v>5</v>
      </c>
      <c r="O14" s="196">
        <v>6</v>
      </c>
      <c r="P14" s="197">
        <v>17</v>
      </c>
      <c r="Q14" s="202"/>
      <c r="R14" s="197"/>
      <c r="S14" s="199">
        <f t="shared" si="0"/>
        <v>15</v>
      </c>
      <c r="T14" s="200">
        <f t="shared" si="1"/>
        <v>32</v>
      </c>
    </row>
    <row r="15" spans="1:20" ht="15">
      <c r="A15" s="153">
        <f t="shared" si="2"/>
        <v>8</v>
      </c>
      <c r="B15" s="187"/>
      <c r="C15" s="166" t="s">
        <v>154</v>
      </c>
      <c r="D15" s="191" t="s">
        <v>14</v>
      </c>
      <c r="E15" s="165">
        <v>1907</v>
      </c>
      <c r="F15" s="167" t="s">
        <v>140</v>
      </c>
      <c r="G15" s="192">
        <v>5</v>
      </c>
      <c r="H15" s="193">
        <v>8</v>
      </c>
      <c r="I15" s="160">
        <v>4.5</v>
      </c>
      <c r="J15" s="194">
        <v>8</v>
      </c>
      <c r="K15" s="192">
        <v>6</v>
      </c>
      <c r="L15" s="195">
        <v>13</v>
      </c>
      <c r="M15" s="192">
        <v>4</v>
      </c>
      <c r="N15" s="197">
        <v>1</v>
      </c>
      <c r="O15" s="201"/>
      <c r="P15" s="197"/>
      <c r="Q15" s="202"/>
      <c r="R15" s="197"/>
      <c r="S15" s="199">
        <f t="shared" si="0"/>
        <v>19.5</v>
      </c>
      <c r="T15" s="200">
        <f t="shared" si="1"/>
        <v>30</v>
      </c>
    </row>
    <row r="16" spans="1:20" ht="15">
      <c r="A16" s="171">
        <f t="shared" si="2"/>
        <v>9</v>
      </c>
      <c r="B16" s="189"/>
      <c r="C16" s="172" t="s">
        <v>18</v>
      </c>
      <c r="D16" s="207" t="s">
        <v>14</v>
      </c>
      <c r="E16" s="174">
        <v>1884</v>
      </c>
      <c r="F16" s="175" t="s">
        <v>19</v>
      </c>
      <c r="G16" s="208">
        <v>5.5</v>
      </c>
      <c r="H16" s="209">
        <v>15</v>
      </c>
      <c r="I16" s="210"/>
      <c r="J16" s="210"/>
      <c r="K16" s="211"/>
      <c r="L16" s="210"/>
      <c r="M16" s="211"/>
      <c r="N16" s="210"/>
      <c r="O16" s="211">
        <v>5</v>
      </c>
      <c r="P16" s="212">
        <v>15</v>
      </c>
      <c r="Q16" s="211"/>
      <c r="R16" s="210"/>
      <c r="S16" s="213">
        <f t="shared" si="0"/>
        <v>10.5</v>
      </c>
      <c r="T16" s="214">
        <f t="shared" si="1"/>
        <v>30</v>
      </c>
    </row>
    <row r="17" spans="1:20" ht="15">
      <c r="A17" s="171">
        <f t="shared" si="2"/>
        <v>10</v>
      </c>
      <c r="B17" s="172"/>
      <c r="C17" s="172" t="s">
        <v>16</v>
      </c>
      <c r="D17" s="207" t="s">
        <v>14</v>
      </c>
      <c r="E17" s="174">
        <v>1967</v>
      </c>
      <c r="F17" s="175" t="s">
        <v>17</v>
      </c>
      <c r="G17" s="208">
        <v>6</v>
      </c>
      <c r="H17" s="209">
        <v>17</v>
      </c>
      <c r="I17" s="178">
        <v>0</v>
      </c>
      <c r="J17" s="215">
        <v>1</v>
      </c>
      <c r="K17" s="211"/>
      <c r="L17" s="210"/>
      <c r="M17" s="211">
        <v>5</v>
      </c>
      <c r="N17" s="212">
        <v>12</v>
      </c>
      <c r="O17" s="216"/>
      <c r="P17" s="212"/>
      <c r="Q17" s="217"/>
      <c r="R17" s="212"/>
      <c r="S17" s="213">
        <f t="shared" si="0"/>
        <v>11</v>
      </c>
      <c r="T17" s="214">
        <f t="shared" si="1"/>
        <v>30</v>
      </c>
    </row>
    <row r="18" spans="1:20" ht="15">
      <c r="A18" s="171">
        <f t="shared" si="2"/>
        <v>11</v>
      </c>
      <c r="B18" s="190" t="s">
        <v>134</v>
      </c>
      <c r="C18" s="172" t="s">
        <v>35</v>
      </c>
      <c r="D18" s="207" t="s">
        <v>14</v>
      </c>
      <c r="E18" s="174">
        <v>1745</v>
      </c>
      <c r="F18" s="175" t="s">
        <v>36</v>
      </c>
      <c r="G18" s="208">
        <v>5</v>
      </c>
      <c r="H18" s="209">
        <v>4</v>
      </c>
      <c r="I18" s="178">
        <v>5</v>
      </c>
      <c r="J18" s="215">
        <v>12</v>
      </c>
      <c r="K18" s="208">
        <v>5</v>
      </c>
      <c r="L18" s="218">
        <v>4</v>
      </c>
      <c r="M18" s="208"/>
      <c r="N18" s="218"/>
      <c r="O18" s="211">
        <v>4.5</v>
      </c>
      <c r="P18" s="212">
        <v>9</v>
      </c>
      <c r="Q18" s="217"/>
      <c r="R18" s="218"/>
      <c r="S18" s="213">
        <f t="shared" si="0"/>
        <v>19.5</v>
      </c>
      <c r="T18" s="214">
        <f t="shared" si="1"/>
        <v>29</v>
      </c>
    </row>
    <row r="19" spans="1:20" ht="15">
      <c r="A19" s="171">
        <f t="shared" si="2"/>
        <v>12</v>
      </c>
      <c r="B19" s="172"/>
      <c r="C19" s="172" t="s">
        <v>226</v>
      </c>
      <c r="D19" s="207" t="s">
        <v>14</v>
      </c>
      <c r="E19" s="219">
        <v>1745</v>
      </c>
      <c r="F19" s="175" t="s">
        <v>36</v>
      </c>
      <c r="G19" s="211"/>
      <c r="H19" s="220"/>
      <c r="I19" s="178">
        <v>3.5</v>
      </c>
      <c r="J19" s="215">
        <v>1</v>
      </c>
      <c r="K19" s="208">
        <v>4.5</v>
      </c>
      <c r="L19" s="218">
        <v>1</v>
      </c>
      <c r="M19" s="208">
        <v>4</v>
      </c>
      <c r="N19" s="212">
        <v>1</v>
      </c>
      <c r="O19" s="211">
        <v>5</v>
      </c>
      <c r="P19" s="212">
        <v>12</v>
      </c>
      <c r="Q19" s="221">
        <v>5</v>
      </c>
      <c r="R19" s="212">
        <v>13</v>
      </c>
      <c r="S19" s="213">
        <f t="shared" si="0"/>
        <v>22</v>
      </c>
      <c r="T19" s="214">
        <f t="shared" si="1"/>
        <v>28</v>
      </c>
    </row>
    <row r="20" spans="1:20" ht="15">
      <c r="A20" s="171">
        <f t="shared" si="2"/>
        <v>13</v>
      </c>
      <c r="B20" s="172"/>
      <c r="C20" s="172" t="s">
        <v>236</v>
      </c>
      <c r="D20" s="207" t="s">
        <v>14</v>
      </c>
      <c r="E20" s="219">
        <v>1948</v>
      </c>
      <c r="F20" s="175" t="s">
        <v>30</v>
      </c>
      <c r="G20" s="211"/>
      <c r="H20" s="220"/>
      <c r="I20" s="220"/>
      <c r="J20" s="220"/>
      <c r="K20" s="208">
        <v>4</v>
      </c>
      <c r="L20" s="218">
        <v>1</v>
      </c>
      <c r="M20" s="208">
        <v>4</v>
      </c>
      <c r="N20" s="212">
        <v>6</v>
      </c>
      <c r="O20" s="211">
        <v>4.5</v>
      </c>
      <c r="P20" s="212">
        <v>10</v>
      </c>
      <c r="Q20" s="221">
        <v>4</v>
      </c>
      <c r="R20" s="212">
        <v>8</v>
      </c>
      <c r="S20" s="213">
        <f t="shared" si="0"/>
        <v>16.5</v>
      </c>
      <c r="T20" s="214">
        <f t="shared" si="1"/>
        <v>25</v>
      </c>
    </row>
    <row r="21" spans="1:20" ht="15">
      <c r="A21" s="171">
        <f t="shared" si="2"/>
        <v>14</v>
      </c>
      <c r="B21" s="172"/>
      <c r="C21" s="172" t="s">
        <v>211</v>
      </c>
      <c r="D21" s="207" t="s">
        <v>14</v>
      </c>
      <c r="E21" s="174">
        <v>1936</v>
      </c>
      <c r="F21" s="175" t="s">
        <v>53</v>
      </c>
      <c r="G21" s="211"/>
      <c r="H21" s="220"/>
      <c r="I21" s="178">
        <v>4.5</v>
      </c>
      <c r="J21" s="215">
        <v>5</v>
      </c>
      <c r="K21" s="208">
        <v>6</v>
      </c>
      <c r="L21" s="218">
        <v>17</v>
      </c>
      <c r="M21" s="208">
        <v>4</v>
      </c>
      <c r="N21" s="212">
        <v>3</v>
      </c>
      <c r="O21" s="216"/>
      <c r="P21" s="212"/>
      <c r="Q21" s="217"/>
      <c r="R21" s="212"/>
      <c r="S21" s="213">
        <f t="shared" si="0"/>
        <v>14.5</v>
      </c>
      <c r="T21" s="214">
        <f t="shared" si="1"/>
        <v>25</v>
      </c>
    </row>
    <row r="22" spans="1:20" ht="15">
      <c r="A22" s="171">
        <f t="shared" si="2"/>
        <v>15</v>
      </c>
      <c r="B22" s="190" t="s">
        <v>134</v>
      </c>
      <c r="C22" s="172" t="s">
        <v>219</v>
      </c>
      <c r="D22" s="207" t="s">
        <v>14</v>
      </c>
      <c r="E22" s="174">
        <v>1810</v>
      </c>
      <c r="F22" s="175" t="s">
        <v>217</v>
      </c>
      <c r="G22" s="208">
        <v>5</v>
      </c>
      <c r="H22" s="209">
        <v>5</v>
      </c>
      <c r="I22" s="178">
        <v>5</v>
      </c>
      <c r="J22" s="215">
        <v>9</v>
      </c>
      <c r="K22" s="208">
        <v>5</v>
      </c>
      <c r="L22" s="218">
        <v>5</v>
      </c>
      <c r="M22" s="208">
        <v>4</v>
      </c>
      <c r="N22" s="212">
        <v>1</v>
      </c>
      <c r="O22" s="216"/>
      <c r="P22" s="212"/>
      <c r="Q22" s="221">
        <v>4</v>
      </c>
      <c r="R22" s="212">
        <v>5</v>
      </c>
      <c r="S22" s="213">
        <f t="shared" si="0"/>
        <v>23</v>
      </c>
      <c r="T22" s="214">
        <f t="shared" si="1"/>
        <v>25</v>
      </c>
    </row>
    <row r="23" spans="1:20" ht="15">
      <c r="A23" s="171">
        <f t="shared" si="2"/>
        <v>16</v>
      </c>
      <c r="B23" s="189"/>
      <c r="C23" s="172" t="s">
        <v>25</v>
      </c>
      <c r="D23" s="207" t="s">
        <v>14</v>
      </c>
      <c r="E23" s="174">
        <v>1852</v>
      </c>
      <c r="F23" s="175" t="s">
        <v>26</v>
      </c>
      <c r="G23" s="208">
        <v>5</v>
      </c>
      <c r="H23" s="209">
        <v>9</v>
      </c>
      <c r="I23" s="178">
        <v>6</v>
      </c>
      <c r="J23" s="215">
        <v>15</v>
      </c>
      <c r="K23" s="211"/>
      <c r="L23" s="210"/>
      <c r="M23" s="211"/>
      <c r="N23" s="210"/>
      <c r="O23" s="211"/>
      <c r="P23" s="210"/>
      <c r="Q23" s="211"/>
      <c r="R23" s="210"/>
      <c r="S23" s="213">
        <f t="shared" si="0"/>
        <v>11</v>
      </c>
      <c r="T23" s="214">
        <f t="shared" si="1"/>
        <v>24</v>
      </c>
    </row>
    <row r="24" spans="1:20" ht="15">
      <c r="A24" s="67">
        <f t="shared" si="2"/>
        <v>17</v>
      </c>
      <c r="B24" s="82"/>
      <c r="C24" s="41" t="s">
        <v>23</v>
      </c>
      <c r="D24" s="91" t="s">
        <v>14</v>
      </c>
      <c r="E24" s="62">
        <v>1772</v>
      </c>
      <c r="F24" s="43" t="s">
        <v>19</v>
      </c>
      <c r="G24" s="105">
        <v>5.5</v>
      </c>
      <c r="H24" s="106">
        <v>11</v>
      </c>
      <c r="I24" s="55">
        <v>3.5</v>
      </c>
      <c r="J24" s="107">
        <v>1</v>
      </c>
      <c r="K24" s="105">
        <v>5</v>
      </c>
      <c r="L24" s="108">
        <v>2</v>
      </c>
      <c r="M24" s="105">
        <v>4.5</v>
      </c>
      <c r="N24" s="110">
        <v>8</v>
      </c>
      <c r="O24" s="113"/>
      <c r="P24" s="110"/>
      <c r="Q24" s="114"/>
      <c r="R24" s="110"/>
      <c r="S24" s="111">
        <f t="shared" si="0"/>
        <v>18.5</v>
      </c>
      <c r="T24" s="112">
        <f t="shared" si="1"/>
        <v>22</v>
      </c>
    </row>
    <row r="25" spans="1:20" ht="15">
      <c r="A25" s="67">
        <f t="shared" si="2"/>
        <v>18</v>
      </c>
      <c r="B25" s="82"/>
      <c r="C25" s="41" t="s">
        <v>210</v>
      </c>
      <c r="D25" s="91" t="s">
        <v>14</v>
      </c>
      <c r="E25" s="62">
        <v>1890</v>
      </c>
      <c r="F25" s="43" t="s">
        <v>86</v>
      </c>
      <c r="G25" s="109"/>
      <c r="H25" s="116"/>
      <c r="I25" s="116"/>
      <c r="J25" s="116"/>
      <c r="K25" s="105">
        <v>6.5</v>
      </c>
      <c r="L25" s="108">
        <v>20</v>
      </c>
      <c r="M25" s="105">
        <v>0</v>
      </c>
      <c r="N25" s="110">
        <v>1</v>
      </c>
      <c r="O25" s="113"/>
      <c r="P25" s="110"/>
      <c r="Q25" s="114"/>
      <c r="R25" s="110"/>
      <c r="S25" s="111">
        <f t="shared" si="0"/>
        <v>6.5</v>
      </c>
      <c r="T25" s="112">
        <f t="shared" si="1"/>
        <v>21</v>
      </c>
    </row>
    <row r="26" spans="1:20" ht="15">
      <c r="A26" s="67">
        <f t="shared" si="2"/>
        <v>19</v>
      </c>
      <c r="B26" s="63" t="s">
        <v>134</v>
      </c>
      <c r="C26" s="41" t="s">
        <v>21</v>
      </c>
      <c r="D26" s="91" t="s">
        <v>14</v>
      </c>
      <c r="E26" s="62">
        <v>1806</v>
      </c>
      <c r="F26" s="43" t="s">
        <v>20</v>
      </c>
      <c r="G26" s="105">
        <v>5.5</v>
      </c>
      <c r="H26" s="106">
        <v>12</v>
      </c>
      <c r="I26" s="115"/>
      <c r="J26" s="115"/>
      <c r="K26" s="109"/>
      <c r="L26" s="115"/>
      <c r="M26" s="109"/>
      <c r="N26" s="115"/>
      <c r="O26" s="109">
        <v>4.5</v>
      </c>
      <c r="P26" s="110">
        <v>8</v>
      </c>
      <c r="Q26" s="109"/>
      <c r="R26" s="115"/>
      <c r="S26" s="111">
        <f t="shared" si="0"/>
        <v>10</v>
      </c>
      <c r="T26" s="112">
        <f t="shared" si="1"/>
        <v>20</v>
      </c>
    </row>
    <row r="27" spans="1:20" ht="15">
      <c r="A27" s="67">
        <f t="shared" si="2"/>
        <v>20</v>
      </c>
      <c r="B27" s="41"/>
      <c r="C27" s="41" t="s">
        <v>298</v>
      </c>
      <c r="D27" s="91" t="s">
        <v>14</v>
      </c>
      <c r="E27" s="62">
        <v>2050</v>
      </c>
      <c r="F27" s="43" t="s">
        <v>299</v>
      </c>
      <c r="G27" s="109"/>
      <c r="H27" s="115"/>
      <c r="I27" s="115"/>
      <c r="J27" s="115"/>
      <c r="K27" s="109"/>
      <c r="L27" s="115"/>
      <c r="M27" s="109">
        <v>6.5</v>
      </c>
      <c r="N27" s="110">
        <v>20</v>
      </c>
      <c r="O27" s="113"/>
      <c r="P27" s="110"/>
      <c r="Q27" s="114"/>
      <c r="R27" s="110"/>
      <c r="S27" s="111">
        <f t="shared" si="0"/>
        <v>6.5</v>
      </c>
      <c r="T27" s="112">
        <f t="shared" si="1"/>
        <v>20</v>
      </c>
    </row>
    <row r="28" spans="1:20" ht="15">
      <c r="A28" s="67">
        <f t="shared" si="2"/>
        <v>21</v>
      </c>
      <c r="B28" s="82"/>
      <c r="C28" s="41" t="s">
        <v>220</v>
      </c>
      <c r="D28" s="91" t="s">
        <v>14</v>
      </c>
      <c r="E28" s="92">
        <v>1688</v>
      </c>
      <c r="F28" s="43" t="s">
        <v>221</v>
      </c>
      <c r="G28" s="109"/>
      <c r="H28" s="116"/>
      <c r="I28" s="55">
        <v>4</v>
      </c>
      <c r="J28" s="107">
        <v>1</v>
      </c>
      <c r="K28" s="105">
        <v>4.5</v>
      </c>
      <c r="L28" s="108">
        <v>1</v>
      </c>
      <c r="M28" s="105">
        <v>3</v>
      </c>
      <c r="N28" s="110">
        <v>1</v>
      </c>
      <c r="O28" s="109">
        <v>4</v>
      </c>
      <c r="P28" s="110">
        <v>2</v>
      </c>
      <c r="Q28" s="101">
        <v>4.5</v>
      </c>
      <c r="R28" s="110">
        <v>11</v>
      </c>
      <c r="S28" s="111">
        <f t="shared" si="0"/>
        <v>20</v>
      </c>
      <c r="T28" s="112">
        <f t="shared" si="1"/>
        <v>16</v>
      </c>
    </row>
    <row r="29" spans="1:20" ht="15">
      <c r="A29" s="67">
        <f t="shared" si="2"/>
        <v>22</v>
      </c>
      <c r="B29" s="82"/>
      <c r="C29" s="41" t="s">
        <v>44</v>
      </c>
      <c r="D29" s="91" t="s">
        <v>14</v>
      </c>
      <c r="E29" s="62">
        <v>1786</v>
      </c>
      <c r="F29" s="43" t="s">
        <v>30</v>
      </c>
      <c r="G29" s="105">
        <v>4.5</v>
      </c>
      <c r="H29" s="106">
        <v>1</v>
      </c>
      <c r="I29" s="55">
        <v>3</v>
      </c>
      <c r="J29" s="107">
        <v>1</v>
      </c>
      <c r="K29" s="105">
        <v>5</v>
      </c>
      <c r="L29" s="108">
        <v>3</v>
      </c>
      <c r="M29" s="105">
        <v>5</v>
      </c>
      <c r="N29" s="110">
        <v>10</v>
      </c>
      <c r="O29" s="113"/>
      <c r="P29" s="110"/>
      <c r="Q29" s="114"/>
      <c r="R29" s="110"/>
      <c r="S29" s="111">
        <f t="shared" si="0"/>
        <v>17.5</v>
      </c>
      <c r="T29" s="112">
        <f t="shared" si="1"/>
        <v>15</v>
      </c>
    </row>
    <row r="30" spans="1:20" ht="15">
      <c r="A30" s="67">
        <f t="shared" si="2"/>
        <v>23</v>
      </c>
      <c r="B30" s="41"/>
      <c r="C30" s="41" t="s">
        <v>300</v>
      </c>
      <c r="D30" s="91" t="s">
        <v>301</v>
      </c>
      <c r="E30" s="62">
        <v>1990</v>
      </c>
      <c r="F30" s="43" t="s">
        <v>53</v>
      </c>
      <c r="G30" s="109"/>
      <c r="H30" s="115"/>
      <c r="I30" s="115"/>
      <c r="J30" s="115"/>
      <c r="K30" s="109"/>
      <c r="L30" s="115"/>
      <c r="M30" s="109">
        <v>5.5</v>
      </c>
      <c r="N30" s="110">
        <v>15</v>
      </c>
      <c r="O30" s="113"/>
      <c r="P30" s="110"/>
      <c r="Q30" s="114"/>
      <c r="R30" s="110"/>
      <c r="S30" s="111">
        <f t="shared" si="0"/>
        <v>5.5</v>
      </c>
      <c r="T30" s="112">
        <f t="shared" si="1"/>
        <v>15</v>
      </c>
    </row>
    <row r="31" spans="1:20" ht="15">
      <c r="A31" s="67">
        <f t="shared" si="2"/>
        <v>24</v>
      </c>
      <c r="B31" s="41"/>
      <c r="C31" s="41" t="s">
        <v>228</v>
      </c>
      <c r="D31" s="91" t="s">
        <v>14</v>
      </c>
      <c r="E31" s="62">
        <v>1874</v>
      </c>
      <c r="F31" s="43" t="s">
        <v>20</v>
      </c>
      <c r="G31" s="105">
        <v>5.5</v>
      </c>
      <c r="H31" s="106">
        <v>13</v>
      </c>
      <c r="I31" s="116"/>
      <c r="J31" s="116"/>
      <c r="K31" s="105">
        <v>4.5</v>
      </c>
      <c r="L31" s="108">
        <v>1</v>
      </c>
      <c r="M31" s="105"/>
      <c r="N31" s="108"/>
      <c r="O31" s="114"/>
      <c r="P31" s="108"/>
      <c r="Q31" s="114"/>
      <c r="R31" s="108"/>
      <c r="S31" s="111">
        <f t="shared" si="0"/>
        <v>10</v>
      </c>
      <c r="T31" s="112">
        <f t="shared" si="1"/>
        <v>14</v>
      </c>
    </row>
    <row r="32" spans="1:20" ht="15">
      <c r="A32" s="67">
        <f t="shared" si="2"/>
        <v>25</v>
      </c>
      <c r="B32" s="41"/>
      <c r="C32" s="41" t="s">
        <v>302</v>
      </c>
      <c r="D32" s="91" t="s">
        <v>14</v>
      </c>
      <c r="E32" s="62">
        <v>1961</v>
      </c>
      <c r="F32" s="43" t="s">
        <v>159</v>
      </c>
      <c r="G32" s="109"/>
      <c r="H32" s="115"/>
      <c r="I32" s="115"/>
      <c r="J32" s="115"/>
      <c r="K32" s="109"/>
      <c r="L32" s="115"/>
      <c r="M32" s="109">
        <v>5.5</v>
      </c>
      <c r="N32" s="110">
        <v>13</v>
      </c>
      <c r="O32" s="113"/>
      <c r="P32" s="110"/>
      <c r="Q32" s="114"/>
      <c r="R32" s="110"/>
      <c r="S32" s="111">
        <f t="shared" si="0"/>
        <v>5.5</v>
      </c>
      <c r="T32" s="112">
        <f t="shared" si="1"/>
        <v>13</v>
      </c>
    </row>
    <row r="33" spans="1:20" ht="15">
      <c r="A33" s="67">
        <f t="shared" si="2"/>
        <v>26</v>
      </c>
      <c r="B33" s="41"/>
      <c r="C33" s="53" t="s">
        <v>339</v>
      </c>
      <c r="D33" s="93" t="s">
        <v>14</v>
      </c>
      <c r="E33" s="117">
        <v>1789</v>
      </c>
      <c r="F33" s="54" t="s">
        <v>53</v>
      </c>
      <c r="G33" s="109"/>
      <c r="H33" s="115"/>
      <c r="I33" s="115"/>
      <c r="J33" s="115"/>
      <c r="K33" s="109"/>
      <c r="L33" s="115"/>
      <c r="M33" s="115"/>
      <c r="N33" s="115"/>
      <c r="O33" s="109">
        <v>5</v>
      </c>
      <c r="P33" s="110">
        <v>13</v>
      </c>
      <c r="Q33" s="109"/>
      <c r="R33" s="115"/>
      <c r="S33" s="111">
        <f t="shared" si="0"/>
        <v>5</v>
      </c>
      <c r="T33" s="112">
        <f t="shared" si="1"/>
        <v>13</v>
      </c>
    </row>
    <row r="34" spans="1:20" ht="15">
      <c r="A34" s="67">
        <f t="shared" si="2"/>
        <v>27</v>
      </c>
      <c r="B34" s="41"/>
      <c r="C34" s="41" t="s">
        <v>253</v>
      </c>
      <c r="D34" s="91" t="s">
        <v>14</v>
      </c>
      <c r="E34" s="92">
        <v>1603</v>
      </c>
      <c r="F34" s="43" t="s">
        <v>59</v>
      </c>
      <c r="G34" s="109"/>
      <c r="H34" s="116"/>
      <c r="I34" s="116"/>
      <c r="J34" s="116"/>
      <c r="K34" s="105">
        <v>3</v>
      </c>
      <c r="L34" s="108">
        <v>1</v>
      </c>
      <c r="M34" s="105">
        <v>4</v>
      </c>
      <c r="N34" s="110">
        <v>7</v>
      </c>
      <c r="O34" s="113"/>
      <c r="P34" s="110"/>
      <c r="Q34" s="101">
        <v>4</v>
      </c>
      <c r="R34" s="110">
        <v>4</v>
      </c>
      <c r="S34" s="111">
        <f t="shared" si="0"/>
        <v>11</v>
      </c>
      <c r="T34" s="112">
        <f t="shared" si="1"/>
        <v>12</v>
      </c>
    </row>
    <row r="35" spans="1:20" ht="15">
      <c r="A35" s="67">
        <f t="shared" si="2"/>
        <v>28</v>
      </c>
      <c r="B35" s="41"/>
      <c r="C35" s="53" t="s">
        <v>340</v>
      </c>
      <c r="D35" s="93" t="s">
        <v>14</v>
      </c>
      <c r="E35" s="117">
        <v>1477</v>
      </c>
      <c r="F35" s="54" t="s">
        <v>20</v>
      </c>
      <c r="G35" s="109"/>
      <c r="H35" s="115"/>
      <c r="I35" s="115"/>
      <c r="J35" s="115"/>
      <c r="K35" s="109"/>
      <c r="L35" s="115"/>
      <c r="M35" s="115"/>
      <c r="N35" s="115"/>
      <c r="O35" s="109">
        <v>5</v>
      </c>
      <c r="P35" s="110">
        <v>11</v>
      </c>
      <c r="Q35" s="109"/>
      <c r="R35" s="115"/>
      <c r="S35" s="111">
        <f t="shared" si="0"/>
        <v>5</v>
      </c>
      <c r="T35" s="112">
        <f t="shared" si="1"/>
        <v>11</v>
      </c>
    </row>
    <row r="36" spans="1:20" ht="15">
      <c r="A36" s="67">
        <f t="shared" si="2"/>
        <v>29</v>
      </c>
      <c r="B36" s="41"/>
      <c r="C36" s="41" t="s">
        <v>303</v>
      </c>
      <c r="D36" s="91" t="s">
        <v>14</v>
      </c>
      <c r="E36" s="62">
        <v>1816</v>
      </c>
      <c r="F36" s="43" t="s">
        <v>304</v>
      </c>
      <c r="G36" s="109"/>
      <c r="H36" s="115"/>
      <c r="I36" s="115"/>
      <c r="J36" s="115"/>
      <c r="K36" s="109"/>
      <c r="L36" s="115"/>
      <c r="M36" s="109">
        <v>5</v>
      </c>
      <c r="N36" s="110">
        <v>11</v>
      </c>
      <c r="O36" s="113"/>
      <c r="P36" s="110"/>
      <c r="Q36" s="114"/>
      <c r="R36" s="110"/>
      <c r="S36" s="111">
        <f t="shared" si="0"/>
        <v>5</v>
      </c>
      <c r="T36" s="112">
        <f t="shared" si="1"/>
        <v>11</v>
      </c>
    </row>
    <row r="37" spans="1:20" ht="15">
      <c r="A37" s="67">
        <f t="shared" si="2"/>
        <v>30</v>
      </c>
      <c r="B37" s="41"/>
      <c r="C37" s="41" t="s">
        <v>216</v>
      </c>
      <c r="D37" s="91" t="s">
        <v>14</v>
      </c>
      <c r="E37" s="62">
        <v>1766</v>
      </c>
      <c r="F37" s="43" t="s">
        <v>217</v>
      </c>
      <c r="G37" s="109"/>
      <c r="H37" s="116"/>
      <c r="I37" s="55">
        <v>4</v>
      </c>
      <c r="J37" s="107">
        <v>4</v>
      </c>
      <c r="K37" s="105">
        <v>5</v>
      </c>
      <c r="L37" s="108">
        <v>7</v>
      </c>
      <c r="M37" s="105"/>
      <c r="N37" s="108"/>
      <c r="O37" s="114"/>
      <c r="P37" s="108"/>
      <c r="Q37" s="114"/>
      <c r="R37" s="108"/>
      <c r="S37" s="111">
        <f t="shared" si="0"/>
        <v>9</v>
      </c>
      <c r="T37" s="112">
        <f t="shared" si="1"/>
        <v>11</v>
      </c>
    </row>
    <row r="38" spans="1:20" ht="15">
      <c r="A38" s="67">
        <f t="shared" si="2"/>
        <v>31</v>
      </c>
      <c r="B38" s="41"/>
      <c r="C38" s="53" t="s">
        <v>149</v>
      </c>
      <c r="D38" s="93" t="s">
        <v>14</v>
      </c>
      <c r="E38" s="117">
        <v>1500</v>
      </c>
      <c r="F38" s="54" t="s">
        <v>150</v>
      </c>
      <c r="G38" s="109"/>
      <c r="H38" s="115"/>
      <c r="I38" s="55">
        <v>5</v>
      </c>
      <c r="J38" s="107">
        <v>11</v>
      </c>
      <c r="K38" s="109"/>
      <c r="L38" s="115"/>
      <c r="M38" s="109"/>
      <c r="N38" s="115"/>
      <c r="O38" s="109"/>
      <c r="P38" s="115"/>
      <c r="Q38" s="109"/>
      <c r="R38" s="115"/>
      <c r="S38" s="111">
        <f t="shared" si="0"/>
        <v>5</v>
      </c>
      <c r="T38" s="112">
        <f t="shared" si="1"/>
        <v>11</v>
      </c>
    </row>
    <row r="39" spans="1:20" ht="15">
      <c r="A39" s="67">
        <f t="shared" si="2"/>
        <v>32</v>
      </c>
      <c r="B39" s="41"/>
      <c r="C39" s="41" t="s">
        <v>212</v>
      </c>
      <c r="D39" s="91" t="s">
        <v>14</v>
      </c>
      <c r="E39" s="62">
        <v>1500</v>
      </c>
      <c r="F39" s="43" t="s">
        <v>213</v>
      </c>
      <c r="G39" s="109"/>
      <c r="H39" s="116"/>
      <c r="I39" s="116"/>
      <c r="J39" s="116"/>
      <c r="K39" s="105">
        <v>5</v>
      </c>
      <c r="L39" s="108">
        <v>11</v>
      </c>
      <c r="M39" s="105"/>
      <c r="N39" s="108"/>
      <c r="O39" s="114"/>
      <c r="P39" s="108"/>
      <c r="Q39" s="114"/>
      <c r="R39" s="108"/>
      <c r="S39" s="111">
        <f t="shared" si="0"/>
        <v>5</v>
      </c>
      <c r="T39" s="112">
        <f t="shared" si="1"/>
        <v>11</v>
      </c>
    </row>
    <row r="40" spans="1:20" ht="15">
      <c r="A40" s="67">
        <f t="shared" si="2"/>
        <v>33</v>
      </c>
      <c r="B40" s="41"/>
      <c r="C40" s="41" t="s">
        <v>232</v>
      </c>
      <c r="D40" s="91" t="s">
        <v>14</v>
      </c>
      <c r="E40" s="62">
        <v>1811</v>
      </c>
      <c r="F40" s="43" t="s">
        <v>30</v>
      </c>
      <c r="G40" s="109"/>
      <c r="H40" s="116"/>
      <c r="I40" s="55">
        <v>5</v>
      </c>
      <c r="J40" s="107">
        <v>10</v>
      </c>
      <c r="K40" s="105">
        <v>4</v>
      </c>
      <c r="L40" s="108">
        <v>1</v>
      </c>
      <c r="M40" s="105"/>
      <c r="N40" s="108"/>
      <c r="O40" s="114"/>
      <c r="P40" s="108"/>
      <c r="Q40" s="114"/>
      <c r="R40" s="108"/>
      <c r="S40" s="111">
        <f aca="true" t="shared" si="3" ref="S40:S71">G40+I40+K40+M40+O40+Q40</f>
        <v>9</v>
      </c>
      <c r="T40" s="112">
        <f aca="true" t="shared" si="4" ref="T40:T71">H40+J40+L40+N40+P40+R40</f>
        <v>11</v>
      </c>
    </row>
    <row r="41" spans="1:20" ht="15">
      <c r="A41" s="67">
        <f t="shared" si="2"/>
        <v>34</v>
      </c>
      <c r="B41" s="42"/>
      <c r="C41" s="42" t="s">
        <v>69</v>
      </c>
      <c r="D41" s="94" t="s">
        <v>14</v>
      </c>
      <c r="E41" s="95">
        <v>1480</v>
      </c>
      <c r="F41" s="44" t="s">
        <v>26</v>
      </c>
      <c r="G41" s="105">
        <v>3.5</v>
      </c>
      <c r="H41" s="106">
        <v>1</v>
      </c>
      <c r="I41" s="116"/>
      <c r="J41" s="116"/>
      <c r="K41" s="105">
        <v>3.5</v>
      </c>
      <c r="L41" s="108">
        <v>1</v>
      </c>
      <c r="M41" s="105"/>
      <c r="N41" s="108"/>
      <c r="O41" s="114"/>
      <c r="P41" s="108"/>
      <c r="Q41" s="101">
        <v>4.5</v>
      </c>
      <c r="R41" s="110">
        <v>9</v>
      </c>
      <c r="S41" s="111">
        <f t="shared" si="3"/>
        <v>11.5</v>
      </c>
      <c r="T41" s="112">
        <f t="shared" si="4"/>
        <v>11</v>
      </c>
    </row>
    <row r="42" spans="1:20" ht="15">
      <c r="A42" s="67">
        <f t="shared" si="2"/>
        <v>35</v>
      </c>
      <c r="B42" s="86"/>
      <c r="C42" s="56" t="s">
        <v>174</v>
      </c>
      <c r="D42" s="93" t="s">
        <v>14</v>
      </c>
      <c r="E42" s="118">
        <v>1764</v>
      </c>
      <c r="F42" s="57" t="s">
        <v>175</v>
      </c>
      <c r="G42" s="109"/>
      <c r="H42" s="115"/>
      <c r="I42" s="55">
        <v>3.5</v>
      </c>
      <c r="J42" s="107">
        <v>1</v>
      </c>
      <c r="K42" s="109"/>
      <c r="L42" s="115"/>
      <c r="M42" s="109">
        <v>5</v>
      </c>
      <c r="N42" s="110">
        <v>9</v>
      </c>
      <c r="O42" s="113"/>
      <c r="P42" s="110"/>
      <c r="Q42" s="114"/>
      <c r="R42" s="110"/>
      <c r="S42" s="111">
        <f t="shared" si="3"/>
        <v>8.5</v>
      </c>
      <c r="T42" s="112">
        <f t="shared" si="4"/>
        <v>10</v>
      </c>
    </row>
    <row r="43" spans="1:20" ht="15">
      <c r="A43" s="67">
        <f t="shared" si="2"/>
        <v>36</v>
      </c>
      <c r="B43" s="42" t="s">
        <v>12</v>
      </c>
      <c r="C43" s="42" t="s">
        <v>215</v>
      </c>
      <c r="D43" s="94" t="s">
        <v>14</v>
      </c>
      <c r="E43" s="95">
        <v>1922</v>
      </c>
      <c r="F43" s="44" t="s">
        <v>15</v>
      </c>
      <c r="G43" s="109"/>
      <c r="H43" s="116"/>
      <c r="I43" s="116"/>
      <c r="J43" s="116"/>
      <c r="K43" s="105">
        <v>5</v>
      </c>
      <c r="L43" s="108">
        <v>8</v>
      </c>
      <c r="M43" s="105"/>
      <c r="N43" s="108"/>
      <c r="O43" s="114"/>
      <c r="P43" s="108"/>
      <c r="Q43" s="114"/>
      <c r="R43" s="108"/>
      <c r="S43" s="111">
        <f t="shared" si="3"/>
        <v>5</v>
      </c>
      <c r="T43" s="112">
        <f t="shared" si="4"/>
        <v>8</v>
      </c>
    </row>
    <row r="44" spans="1:20" ht="15">
      <c r="A44" s="67">
        <f t="shared" si="2"/>
        <v>37</v>
      </c>
      <c r="B44" s="64" t="s">
        <v>134</v>
      </c>
      <c r="C44" s="42" t="s">
        <v>60</v>
      </c>
      <c r="D44" s="94" t="s">
        <v>14</v>
      </c>
      <c r="E44" s="95">
        <v>1500</v>
      </c>
      <c r="F44" s="44" t="s">
        <v>61</v>
      </c>
      <c r="G44" s="105">
        <v>4</v>
      </c>
      <c r="H44" s="106">
        <v>1</v>
      </c>
      <c r="I44" s="55">
        <v>3</v>
      </c>
      <c r="J44" s="107">
        <v>1</v>
      </c>
      <c r="K44" s="109"/>
      <c r="L44" s="115"/>
      <c r="M44" s="109"/>
      <c r="N44" s="115"/>
      <c r="O44" s="109"/>
      <c r="P44" s="115"/>
      <c r="Q44" s="101">
        <v>4</v>
      </c>
      <c r="R44" s="110">
        <v>6</v>
      </c>
      <c r="S44" s="111">
        <f t="shared" si="3"/>
        <v>11</v>
      </c>
      <c r="T44" s="112">
        <f t="shared" si="4"/>
        <v>8</v>
      </c>
    </row>
    <row r="45" spans="1:20" ht="15">
      <c r="A45" s="67">
        <f t="shared" si="2"/>
        <v>38</v>
      </c>
      <c r="B45" s="42"/>
      <c r="C45" s="56" t="s">
        <v>379</v>
      </c>
      <c r="D45" s="93" t="s">
        <v>14</v>
      </c>
      <c r="E45" s="96">
        <v>1500</v>
      </c>
      <c r="F45" s="57" t="s">
        <v>409</v>
      </c>
      <c r="G45" s="109"/>
      <c r="H45" s="115"/>
      <c r="I45" s="115"/>
      <c r="J45" s="115"/>
      <c r="K45" s="109"/>
      <c r="L45" s="115"/>
      <c r="M45" s="115"/>
      <c r="N45" s="115"/>
      <c r="O45" s="109"/>
      <c r="P45" s="115"/>
      <c r="Q45" s="101">
        <v>4</v>
      </c>
      <c r="R45" s="110">
        <v>7</v>
      </c>
      <c r="S45" s="111">
        <f t="shared" si="3"/>
        <v>4</v>
      </c>
      <c r="T45" s="112">
        <f t="shared" si="4"/>
        <v>7</v>
      </c>
    </row>
    <row r="46" spans="1:20" ht="15">
      <c r="A46" s="67">
        <f t="shared" si="2"/>
        <v>39</v>
      </c>
      <c r="B46" s="42"/>
      <c r="C46" s="56" t="s">
        <v>344</v>
      </c>
      <c r="D46" s="93" t="s">
        <v>14</v>
      </c>
      <c r="E46" s="96">
        <v>1764</v>
      </c>
      <c r="F46" s="57" t="s">
        <v>20</v>
      </c>
      <c r="G46" s="109"/>
      <c r="H46" s="115"/>
      <c r="I46" s="115"/>
      <c r="J46" s="115"/>
      <c r="K46" s="109"/>
      <c r="L46" s="115"/>
      <c r="M46" s="115"/>
      <c r="N46" s="115"/>
      <c r="O46" s="109">
        <v>4.5</v>
      </c>
      <c r="P46" s="110">
        <v>7</v>
      </c>
      <c r="Q46" s="109"/>
      <c r="R46" s="115"/>
      <c r="S46" s="111">
        <f t="shared" si="3"/>
        <v>4.5</v>
      </c>
      <c r="T46" s="112">
        <f t="shared" si="4"/>
        <v>7</v>
      </c>
    </row>
    <row r="47" spans="1:20" ht="15">
      <c r="A47" s="67">
        <f t="shared" si="2"/>
        <v>40</v>
      </c>
      <c r="B47" s="42"/>
      <c r="C47" s="42" t="s">
        <v>309</v>
      </c>
      <c r="D47" s="94" t="s">
        <v>14</v>
      </c>
      <c r="E47" s="95">
        <v>1634</v>
      </c>
      <c r="F47" s="44" t="s">
        <v>36</v>
      </c>
      <c r="G47" s="109"/>
      <c r="H47" s="115"/>
      <c r="I47" s="115"/>
      <c r="J47" s="115"/>
      <c r="K47" s="109"/>
      <c r="L47" s="115"/>
      <c r="M47" s="109">
        <v>3.5</v>
      </c>
      <c r="N47" s="110">
        <v>1</v>
      </c>
      <c r="O47" s="109">
        <v>4</v>
      </c>
      <c r="P47" s="110">
        <v>5</v>
      </c>
      <c r="Q47" s="101">
        <v>2.5</v>
      </c>
      <c r="R47" s="110">
        <v>1</v>
      </c>
      <c r="S47" s="111">
        <f t="shared" si="3"/>
        <v>10</v>
      </c>
      <c r="T47" s="112">
        <f t="shared" si="4"/>
        <v>7</v>
      </c>
    </row>
    <row r="48" spans="1:20" ht="15">
      <c r="A48" s="67">
        <f t="shared" si="2"/>
        <v>41</v>
      </c>
      <c r="B48" s="42"/>
      <c r="C48" s="56" t="s">
        <v>172</v>
      </c>
      <c r="D48" s="94" t="s">
        <v>14</v>
      </c>
      <c r="E48" s="95">
        <v>1478</v>
      </c>
      <c r="F48" s="44" t="s">
        <v>32</v>
      </c>
      <c r="G48" s="105">
        <v>4</v>
      </c>
      <c r="H48" s="106">
        <v>1</v>
      </c>
      <c r="I48" s="55">
        <v>3.5</v>
      </c>
      <c r="J48" s="107">
        <v>1</v>
      </c>
      <c r="K48" s="105">
        <v>3</v>
      </c>
      <c r="L48" s="108">
        <v>1</v>
      </c>
      <c r="M48" s="105">
        <v>2.5</v>
      </c>
      <c r="N48" s="110">
        <v>1</v>
      </c>
      <c r="O48" s="109">
        <v>3</v>
      </c>
      <c r="P48" s="110">
        <v>1</v>
      </c>
      <c r="Q48" s="101">
        <v>2.5</v>
      </c>
      <c r="R48" s="110">
        <v>1</v>
      </c>
      <c r="S48" s="111">
        <f t="shared" si="3"/>
        <v>18.5</v>
      </c>
      <c r="T48" s="112">
        <f t="shared" si="4"/>
        <v>6</v>
      </c>
    </row>
    <row r="49" spans="1:20" ht="15">
      <c r="A49" s="67">
        <f t="shared" si="2"/>
        <v>42</v>
      </c>
      <c r="B49" s="86"/>
      <c r="C49" s="42" t="s">
        <v>63</v>
      </c>
      <c r="D49" s="94" t="s">
        <v>14</v>
      </c>
      <c r="E49" s="95">
        <v>1528</v>
      </c>
      <c r="F49" s="44" t="s">
        <v>36</v>
      </c>
      <c r="G49" s="105">
        <v>4</v>
      </c>
      <c r="H49" s="106">
        <v>1</v>
      </c>
      <c r="I49" s="55">
        <v>3.5</v>
      </c>
      <c r="J49" s="107">
        <v>1</v>
      </c>
      <c r="K49" s="105">
        <v>3</v>
      </c>
      <c r="L49" s="108">
        <v>1</v>
      </c>
      <c r="M49" s="105">
        <v>2.5</v>
      </c>
      <c r="N49" s="110">
        <v>1</v>
      </c>
      <c r="O49" s="109">
        <v>3</v>
      </c>
      <c r="P49" s="110">
        <v>1</v>
      </c>
      <c r="Q49" s="101">
        <v>3</v>
      </c>
      <c r="R49" s="110">
        <v>1</v>
      </c>
      <c r="S49" s="111">
        <f t="shared" si="3"/>
        <v>19</v>
      </c>
      <c r="T49" s="112">
        <f t="shared" si="4"/>
        <v>6</v>
      </c>
    </row>
    <row r="50" spans="1:20" ht="15">
      <c r="A50" s="67">
        <f t="shared" si="2"/>
        <v>43</v>
      </c>
      <c r="B50" s="86"/>
      <c r="C50" s="42" t="s">
        <v>43</v>
      </c>
      <c r="D50" s="94" t="s">
        <v>14</v>
      </c>
      <c r="E50" s="95">
        <v>1943</v>
      </c>
      <c r="F50" s="44" t="s">
        <v>15</v>
      </c>
      <c r="G50" s="105">
        <v>4.5</v>
      </c>
      <c r="H50" s="106">
        <v>1</v>
      </c>
      <c r="I50" s="116"/>
      <c r="J50" s="116"/>
      <c r="K50" s="105">
        <v>4</v>
      </c>
      <c r="L50" s="108">
        <v>1</v>
      </c>
      <c r="M50" s="105">
        <v>4</v>
      </c>
      <c r="N50" s="110">
        <v>4</v>
      </c>
      <c r="O50" s="113"/>
      <c r="P50" s="110"/>
      <c r="Q50" s="114"/>
      <c r="R50" s="110"/>
      <c r="S50" s="111">
        <f t="shared" si="3"/>
        <v>12.5</v>
      </c>
      <c r="T50" s="112">
        <f t="shared" si="4"/>
        <v>6</v>
      </c>
    </row>
    <row r="51" spans="1:20" ht="15">
      <c r="A51" s="67">
        <f t="shared" si="2"/>
        <v>44</v>
      </c>
      <c r="B51" s="86"/>
      <c r="C51" s="42" t="s">
        <v>38</v>
      </c>
      <c r="D51" s="94" t="s">
        <v>14</v>
      </c>
      <c r="E51" s="95">
        <v>1678</v>
      </c>
      <c r="F51" s="44" t="s">
        <v>20</v>
      </c>
      <c r="G51" s="105">
        <v>5</v>
      </c>
      <c r="H51" s="106">
        <v>2</v>
      </c>
      <c r="I51" s="115"/>
      <c r="J51" s="115"/>
      <c r="K51" s="109"/>
      <c r="L51" s="115"/>
      <c r="M51" s="109"/>
      <c r="N51" s="115"/>
      <c r="O51" s="109">
        <v>4</v>
      </c>
      <c r="P51" s="110">
        <v>3</v>
      </c>
      <c r="Q51" s="109"/>
      <c r="R51" s="115"/>
      <c r="S51" s="111">
        <f t="shared" si="3"/>
        <v>9</v>
      </c>
      <c r="T51" s="112">
        <f t="shared" si="4"/>
        <v>5</v>
      </c>
    </row>
    <row r="52" spans="1:20" ht="15">
      <c r="A52" s="67">
        <f t="shared" si="2"/>
        <v>45</v>
      </c>
      <c r="B52" s="86"/>
      <c r="C52" s="42" t="s">
        <v>37</v>
      </c>
      <c r="D52" s="94" t="s">
        <v>14</v>
      </c>
      <c r="E52" s="95">
        <v>1593</v>
      </c>
      <c r="F52" s="44" t="s">
        <v>26</v>
      </c>
      <c r="G52" s="105">
        <v>5</v>
      </c>
      <c r="H52" s="106">
        <v>3</v>
      </c>
      <c r="I52" s="55">
        <v>4</v>
      </c>
      <c r="J52" s="107">
        <v>1</v>
      </c>
      <c r="K52" s="109"/>
      <c r="L52" s="115"/>
      <c r="M52" s="109">
        <v>3</v>
      </c>
      <c r="N52" s="110">
        <v>1</v>
      </c>
      <c r="O52" s="113"/>
      <c r="P52" s="110"/>
      <c r="Q52" s="114"/>
      <c r="R52" s="110"/>
      <c r="S52" s="111">
        <f t="shared" si="3"/>
        <v>12</v>
      </c>
      <c r="T52" s="112">
        <f t="shared" si="4"/>
        <v>5</v>
      </c>
    </row>
    <row r="53" spans="1:20" ht="15">
      <c r="A53" s="67">
        <f t="shared" si="2"/>
        <v>46</v>
      </c>
      <c r="B53" s="86"/>
      <c r="C53" s="42" t="s">
        <v>55</v>
      </c>
      <c r="D53" s="94" t="s">
        <v>14</v>
      </c>
      <c r="E53" s="95">
        <v>1515</v>
      </c>
      <c r="F53" s="44" t="s">
        <v>53</v>
      </c>
      <c r="G53" s="105">
        <v>4</v>
      </c>
      <c r="H53" s="106">
        <v>1</v>
      </c>
      <c r="I53" s="116"/>
      <c r="J53" s="116"/>
      <c r="K53" s="105">
        <v>3</v>
      </c>
      <c r="L53" s="108">
        <v>1</v>
      </c>
      <c r="M53" s="105">
        <v>3.5</v>
      </c>
      <c r="N53" s="110">
        <v>1</v>
      </c>
      <c r="O53" s="113"/>
      <c r="P53" s="110"/>
      <c r="Q53" s="101">
        <v>3</v>
      </c>
      <c r="R53" s="110">
        <v>1</v>
      </c>
      <c r="S53" s="111">
        <f t="shared" si="3"/>
        <v>13.5</v>
      </c>
      <c r="T53" s="112">
        <f t="shared" si="4"/>
        <v>4</v>
      </c>
    </row>
    <row r="54" spans="1:20" ht="15">
      <c r="A54" s="67">
        <f t="shared" si="2"/>
        <v>47</v>
      </c>
      <c r="B54" s="86"/>
      <c r="C54" s="42" t="s">
        <v>52</v>
      </c>
      <c r="D54" s="94" t="s">
        <v>14</v>
      </c>
      <c r="E54" s="95">
        <v>1489</v>
      </c>
      <c r="F54" s="44" t="s">
        <v>53</v>
      </c>
      <c r="G54" s="105">
        <v>4</v>
      </c>
      <c r="H54" s="106">
        <v>1</v>
      </c>
      <c r="I54" s="55">
        <v>3</v>
      </c>
      <c r="J54" s="107">
        <v>1</v>
      </c>
      <c r="K54" s="105">
        <v>2</v>
      </c>
      <c r="L54" s="108">
        <v>1</v>
      </c>
      <c r="M54" s="105"/>
      <c r="N54" s="108"/>
      <c r="O54" s="109">
        <v>3.5</v>
      </c>
      <c r="P54" s="110">
        <v>1</v>
      </c>
      <c r="Q54" s="114"/>
      <c r="R54" s="108"/>
      <c r="S54" s="111">
        <f t="shared" si="3"/>
        <v>12.5</v>
      </c>
      <c r="T54" s="112">
        <f t="shared" si="4"/>
        <v>4</v>
      </c>
    </row>
    <row r="55" spans="1:20" ht="15">
      <c r="A55" s="67">
        <f t="shared" si="2"/>
        <v>48</v>
      </c>
      <c r="B55" s="42" t="s">
        <v>12</v>
      </c>
      <c r="C55" s="56" t="s">
        <v>162</v>
      </c>
      <c r="D55" s="94" t="s">
        <v>14</v>
      </c>
      <c r="E55" s="95">
        <v>1671</v>
      </c>
      <c r="F55" s="44" t="s">
        <v>244</v>
      </c>
      <c r="G55" s="109"/>
      <c r="H55" s="115"/>
      <c r="I55" s="55">
        <v>4</v>
      </c>
      <c r="J55" s="107">
        <v>2</v>
      </c>
      <c r="K55" s="105">
        <v>3.5</v>
      </c>
      <c r="L55" s="108">
        <v>1</v>
      </c>
      <c r="M55" s="105"/>
      <c r="N55" s="108"/>
      <c r="O55" s="114"/>
      <c r="P55" s="108"/>
      <c r="Q55" s="114"/>
      <c r="R55" s="108"/>
      <c r="S55" s="111">
        <f t="shared" si="3"/>
        <v>7.5</v>
      </c>
      <c r="T55" s="112">
        <f t="shared" si="4"/>
        <v>3</v>
      </c>
    </row>
    <row r="56" spans="1:20" ht="15">
      <c r="A56" s="67">
        <f t="shared" si="2"/>
        <v>49</v>
      </c>
      <c r="B56" s="42" t="s">
        <v>12</v>
      </c>
      <c r="C56" s="42" t="s">
        <v>112</v>
      </c>
      <c r="D56" s="94" t="s">
        <v>14</v>
      </c>
      <c r="E56" s="95">
        <v>1568</v>
      </c>
      <c r="F56" s="44" t="s">
        <v>20</v>
      </c>
      <c r="G56" s="105">
        <v>0</v>
      </c>
      <c r="H56" s="106">
        <v>1</v>
      </c>
      <c r="I56" s="116"/>
      <c r="J56" s="116"/>
      <c r="K56" s="105">
        <v>4</v>
      </c>
      <c r="L56" s="108">
        <v>1</v>
      </c>
      <c r="M56" s="105">
        <v>3</v>
      </c>
      <c r="N56" s="110">
        <v>1</v>
      </c>
      <c r="O56" s="113"/>
      <c r="P56" s="110"/>
      <c r="Q56" s="114"/>
      <c r="R56" s="110"/>
      <c r="S56" s="111">
        <f t="shared" si="3"/>
        <v>7</v>
      </c>
      <c r="T56" s="112">
        <f t="shared" si="4"/>
        <v>3</v>
      </c>
    </row>
    <row r="57" spans="1:20" ht="15">
      <c r="A57" s="67">
        <f t="shared" si="2"/>
        <v>50</v>
      </c>
      <c r="B57" s="42" t="s">
        <v>22</v>
      </c>
      <c r="C57" s="42" t="s">
        <v>247</v>
      </c>
      <c r="D57" s="94" t="s">
        <v>14</v>
      </c>
      <c r="E57" s="95">
        <v>1595</v>
      </c>
      <c r="F57" s="44" t="s">
        <v>217</v>
      </c>
      <c r="G57" s="109"/>
      <c r="H57" s="116"/>
      <c r="I57" s="55">
        <v>4</v>
      </c>
      <c r="J57" s="107">
        <v>1</v>
      </c>
      <c r="K57" s="105">
        <v>3.5</v>
      </c>
      <c r="L57" s="108">
        <v>1</v>
      </c>
      <c r="M57" s="105">
        <v>2.5</v>
      </c>
      <c r="N57" s="110">
        <v>1</v>
      </c>
      <c r="O57" s="113"/>
      <c r="P57" s="110"/>
      <c r="Q57" s="114"/>
      <c r="R57" s="110"/>
      <c r="S57" s="111">
        <f t="shared" si="3"/>
        <v>10</v>
      </c>
      <c r="T57" s="112">
        <f t="shared" si="4"/>
        <v>3</v>
      </c>
    </row>
    <row r="58" spans="1:20" ht="15">
      <c r="A58" s="67">
        <f t="shared" si="2"/>
        <v>51</v>
      </c>
      <c r="B58" s="86" t="s">
        <v>22</v>
      </c>
      <c r="C58" s="42" t="s">
        <v>57</v>
      </c>
      <c r="D58" s="94" t="s">
        <v>14</v>
      </c>
      <c r="E58" s="95">
        <v>1583</v>
      </c>
      <c r="F58" s="44" t="s">
        <v>26</v>
      </c>
      <c r="G58" s="105">
        <v>4</v>
      </c>
      <c r="H58" s="106">
        <v>1</v>
      </c>
      <c r="I58" s="55">
        <v>3.5</v>
      </c>
      <c r="J58" s="107">
        <v>1</v>
      </c>
      <c r="K58" s="109"/>
      <c r="L58" s="115"/>
      <c r="M58" s="109">
        <v>2.5</v>
      </c>
      <c r="N58" s="110">
        <v>1</v>
      </c>
      <c r="O58" s="113"/>
      <c r="P58" s="110"/>
      <c r="Q58" s="114"/>
      <c r="R58" s="110"/>
      <c r="S58" s="111">
        <f t="shared" si="3"/>
        <v>10</v>
      </c>
      <c r="T58" s="112">
        <f t="shared" si="4"/>
        <v>3</v>
      </c>
    </row>
    <row r="59" spans="1:20" ht="15">
      <c r="A59" s="67">
        <f t="shared" si="2"/>
        <v>52</v>
      </c>
      <c r="B59" s="64" t="s">
        <v>134</v>
      </c>
      <c r="C59" s="42" t="s">
        <v>80</v>
      </c>
      <c r="D59" s="94" t="s">
        <v>14</v>
      </c>
      <c r="E59" s="95">
        <v>1423</v>
      </c>
      <c r="F59" s="44" t="s">
        <v>26</v>
      </c>
      <c r="G59" s="105">
        <v>3</v>
      </c>
      <c r="H59" s="106">
        <v>1</v>
      </c>
      <c r="I59" s="55">
        <v>3</v>
      </c>
      <c r="J59" s="107">
        <v>1</v>
      </c>
      <c r="K59" s="109"/>
      <c r="L59" s="115"/>
      <c r="M59" s="109">
        <v>2.5</v>
      </c>
      <c r="N59" s="110">
        <v>1</v>
      </c>
      <c r="O59" s="113"/>
      <c r="P59" s="110"/>
      <c r="Q59" s="114"/>
      <c r="R59" s="110"/>
      <c r="S59" s="111">
        <f t="shared" si="3"/>
        <v>8.5</v>
      </c>
      <c r="T59" s="112">
        <f t="shared" si="4"/>
        <v>3</v>
      </c>
    </row>
    <row r="60" spans="1:20" ht="15">
      <c r="A60" s="67">
        <f t="shared" si="2"/>
        <v>53</v>
      </c>
      <c r="B60" s="64" t="s">
        <v>134</v>
      </c>
      <c r="C60" s="42" t="s">
        <v>66</v>
      </c>
      <c r="D60" s="94" t="s">
        <v>14</v>
      </c>
      <c r="E60" s="95">
        <v>1465</v>
      </c>
      <c r="F60" s="44" t="s">
        <v>53</v>
      </c>
      <c r="G60" s="105">
        <v>3.5</v>
      </c>
      <c r="H60" s="106">
        <v>1</v>
      </c>
      <c r="I60" s="55">
        <v>3</v>
      </c>
      <c r="J60" s="107">
        <v>1</v>
      </c>
      <c r="K60" s="105">
        <v>4</v>
      </c>
      <c r="L60" s="108">
        <v>1</v>
      </c>
      <c r="M60" s="105"/>
      <c r="N60" s="108"/>
      <c r="O60" s="114"/>
      <c r="P60" s="108"/>
      <c r="Q60" s="114"/>
      <c r="R60" s="108"/>
      <c r="S60" s="111">
        <f t="shared" si="3"/>
        <v>10.5</v>
      </c>
      <c r="T60" s="112">
        <f t="shared" si="4"/>
        <v>3</v>
      </c>
    </row>
    <row r="61" spans="1:20" ht="15">
      <c r="A61" s="67">
        <f t="shared" si="2"/>
        <v>54</v>
      </c>
      <c r="B61" s="64" t="s">
        <v>134</v>
      </c>
      <c r="C61" s="42" t="s">
        <v>227</v>
      </c>
      <c r="D61" s="94" t="s">
        <v>14</v>
      </c>
      <c r="E61" s="95">
        <v>1510</v>
      </c>
      <c r="F61" s="44" t="s">
        <v>32</v>
      </c>
      <c r="G61" s="105">
        <v>1</v>
      </c>
      <c r="H61" s="106">
        <v>1</v>
      </c>
      <c r="I61" s="116"/>
      <c r="J61" s="116"/>
      <c r="K61" s="105">
        <v>4.5</v>
      </c>
      <c r="L61" s="108">
        <v>1</v>
      </c>
      <c r="M61" s="105">
        <v>2.5</v>
      </c>
      <c r="N61" s="110">
        <v>1</v>
      </c>
      <c r="O61" s="113"/>
      <c r="P61" s="110"/>
      <c r="Q61" s="114"/>
      <c r="R61" s="110"/>
      <c r="S61" s="111">
        <f t="shared" si="3"/>
        <v>8</v>
      </c>
      <c r="T61" s="112">
        <f t="shared" si="4"/>
        <v>3</v>
      </c>
    </row>
    <row r="62" spans="1:20" ht="15">
      <c r="A62" s="67">
        <f t="shared" si="2"/>
        <v>55</v>
      </c>
      <c r="B62" s="63" t="s">
        <v>134</v>
      </c>
      <c r="C62" s="41" t="s">
        <v>246</v>
      </c>
      <c r="D62" s="91" t="s">
        <v>14</v>
      </c>
      <c r="E62" s="92">
        <v>1553</v>
      </c>
      <c r="F62" s="43" t="s">
        <v>36</v>
      </c>
      <c r="G62" s="109"/>
      <c r="H62" s="116"/>
      <c r="I62" s="116"/>
      <c r="J62" s="116"/>
      <c r="K62" s="105">
        <v>3.5</v>
      </c>
      <c r="L62" s="108">
        <v>1</v>
      </c>
      <c r="M62" s="105">
        <v>3</v>
      </c>
      <c r="N62" s="110">
        <v>1</v>
      </c>
      <c r="O62" s="109">
        <v>3.5</v>
      </c>
      <c r="P62" s="110">
        <v>1</v>
      </c>
      <c r="Q62" s="114"/>
      <c r="R62" s="110"/>
      <c r="S62" s="111">
        <f t="shared" si="3"/>
        <v>10</v>
      </c>
      <c r="T62" s="112">
        <f t="shared" si="4"/>
        <v>3</v>
      </c>
    </row>
    <row r="63" spans="1:20" ht="15">
      <c r="A63" s="67">
        <f t="shared" si="2"/>
        <v>56</v>
      </c>
      <c r="B63" s="63" t="s">
        <v>134</v>
      </c>
      <c r="C63" s="53" t="s">
        <v>383</v>
      </c>
      <c r="D63" s="93" t="s">
        <v>14</v>
      </c>
      <c r="E63" s="93">
        <v>1686</v>
      </c>
      <c r="F63" s="54" t="s">
        <v>36</v>
      </c>
      <c r="G63" s="109"/>
      <c r="H63" s="115"/>
      <c r="I63" s="115"/>
      <c r="J63" s="115"/>
      <c r="K63" s="109"/>
      <c r="L63" s="115"/>
      <c r="M63" s="115"/>
      <c r="N63" s="115"/>
      <c r="O63" s="109"/>
      <c r="P63" s="115"/>
      <c r="Q63" s="101">
        <v>4</v>
      </c>
      <c r="R63" s="110">
        <v>3</v>
      </c>
      <c r="S63" s="111">
        <f t="shared" si="3"/>
        <v>4</v>
      </c>
      <c r="T63" s="112">
        <f t="shared" si="4"/>
        <v>3</v>
      </c>
    </row>
    <row r="64" spans="1:20" ht="15">
      <c r="A64" s="67">
        <f t="shared" si="2"/>
        <v>57</v>
      </c>
      <c r="B64" s="41"/>
      <c r="C64" s="41" t="s">
        <v>248</v>
      </c>
      <c r="D64" s="91" t="s">
        <v>14</v>
      </c>
      <c r="E64" s="92">
        <v>1582</v>
      </c>
      <c r="F64" s="43" t="s">
        <v>217</v>
      </c>
      <c r="G64" s="109"/>
      <c r="H64" s="116"/>
      <c r="I64" s="55">
        <v>3.5</v>
      </c>
      <c r="J64" s="107">
        <v>1</v>
      </c>
      <c r="K64" s="105">
        <v>3.5</v>
      </c>
      <c r="L64" s="108">
        <v>1</v>
      </c>
      <c r="M64" s="105">
        <v>4</v>
      </c>
      <c r="N64" s="110">
        <v>1</v>
      </c>
      <c r="O64" s="113"/>
      <c r="P64" s="110"/>
      <c r="Q64" s="114"/>
      <c r="R64" s="110"/>
      <c r="S64" s="111">
        <f t="shared" si="3"/>
        <v>11</v>
      </c>
      <c r="T64" s="112">
        <f t="shared" si="4"/>
        <v>3</v>
      </c>
    </row>
    <row r="65" spans="1:20" ht="15">
      <c r="A65" s="67">
        <f t="shared" si="2"/>
        <v>58</v>
      </c>
      <c r="B65" s="41"/>
      <c r="C65" s="53" t="s">
        <v>161</v>
      </c>
      <c r="D65" s="91" t="s">
        <v>14</v>
      </c>
      <c r="E65" s="93">
        <v>1578</v>
      </c>
      <c r="F65" s="54" t="s">
        <v>142</v>
      </c>
      <c r="G65" s="109"/>
      <c r="H65" s="115"/>
      <c r="I65" s="55">
        <v>4</v>
      </c>
      <c r="J65" s="107">
        <v>3</v>
      </c>
      <c r="K65" s="109"/>
      <c r="L65" s="115"/>
      <c r="M65" s="109"/>
      <c r="N65" s="115"/>
      <c r="O65" s="109"/>
      <c r="P65" s="115"/>
      <c r="Q65" s="109"/>
      <c r="R65" s="115"/>
      <c r="S65" s="111">
        <f t="shared" si="3"/>
        <v>4</v>
      </c>
      <c r="T65" s="112">
        <f t="shared" si="4"/>
        <v>3</v>
      </c>
    </row>
    <row r="66" spans="1:20" ht="15">
      <c r="A66" s="67">
        <f t="shared" si="2"/>
        <v>59</v>
      </c>
      <c r="B66" s="41"/>
      <c r="C66" s="53" t="s">
        <v>190</v>
      </c>
      <c r="D66" s="93" t="s">
        <v>14</v>
      </c>
      <c r="E66" s="93">
        <v>1333</v>
      </c>
      <c r="F66" s="54" t="s">
        <v>182</v>
      </c>
      <c r="G66" s="109"/>
      <c r="H66" s="115"/>
      <c r="I66" s="55">
        <v>2.5</v>
      </c>
      <c r="J66" s="107">
        <v>1</v>
      </c>
      <c r="K66" s="109"/>
      <c r="L66" s="115"/>
      <c r="M66" s="109"/>
      <c r="N66" s="115"/>
      <c r="O66" s="109">
        <v>3</v>
      </c>
      <c r="P66" s="110">
        <v>1</v>
      </c>
      <c r="Q66" s="101">
        <v>2</v>
      </c>
      <c r="R66" s="110">
        <v>1</v>
      </c>
      <c r="S66" s="111">
        <f t="shared" si="3"/>
        <v>7.5</v>
      </c>
      <c r="T66" s="112">
        <f t="shared" si="4"/>
        <v>3</v>
      </c>
    </row>
    <row r="67" spans="1:20" ht="15">
      <c r="A67" s="67">
        <f t="shared" si="2"/>
        <v>60</v>
      </c>
      <c r="B67" s="41"/>
      <c r="C67" s="41" t="s">
        <v>48</v>
      </c>
      <c r="D67" s="91" t="s">
        <v>14</v>
      </c>
      <c r="E67" s="92">
        <v>1698</v>
      </c>
      <c r="F67" s="43" t="s">
        <v>252</v>
      </c>
      <c r="G67" s="105">
        <v>4</v>
      </c>
      <c r="H67" s="106">
        <v>1</v>
      </c>
      <c r="I67" s="55">
        <v>3</v>
      </c>
      <c r="J67" s="107">
        <v>1</v>
      </c>
      <c r="K67" s="105">
        <v>3</v>
      </c>
      <c r="L67" s="108">
        <v>1</v>
      </c>
      <c r="M67" s="105"/>
      <c r="N67" s="108"/>
      <c r="O67" s="114"/>
      <c r="P67" s="108"/>
      <c r="Q67" s="114"/>
      <c r="R67" s="108"/>
      <c r="S67" s="111">
        <f t="shared" si="3"/>
        <v>10</v>
      </c>
      <c r="T67" s="112">
        <f t="shared" si="4"/>
        <v>3</v>
      </c>
    </row>
    <row r="68" spans="1:20" ht="15">
      <c r="A68" s="67">
        <f t="shared" si="2"/>
        <v>61</v>
      </c>
      <c r="B68" s="41"/>
      <c r="C68" s="41" t="s">
        <v>62</v>
      </c>
      <c r="D68" s="91" t="s">
        <v>14</v>
      </c>
      <c r="E68" s="92">
        <v>1476</v>
      </c>
      <c r="F68" s="54" t="s">
        <v>386</v>
      </c>
      <c r="G68" s="105">
        <v>4</v>
      </c>
      <c r="H68" s="106">
        <v>1</v>
      </c>
      <c r="I68" s="55">
        <v>2</v>
      </c>
      <c r="J68" s="107">
        <v>1</v>
      </c>
      <c r="K68" s="109"/>
      <c r="L68" s="115"/>
      <c r="M68" s="109"/>
      <c r="N68" s="115"/>
      <c r="O68" s="109"/>
      <c r="P68" s="115"/>
      <c r="Q68" s="101">
        <v>3.5</v>
      </c>
      <c r="R68" s="110">
        <v>1</v>
      </c>
      <c r="S68" s="111">
        <f t="shared" si="3"/>
        <v>9.5</v>
      </c>
      <c r="T68" s="112">
        <f t="shared" si="4"/>
        <v>3</v>
      </c>
    </row>
    <row r="69" spans="1:20" ht="15">
      <c r="A69" s="67">
        <f t="shared" si="2"/>
        <v>62</v>
      </c>
      <c r="B69" s="41"/>
      <c r="C69" s="41" t="s">
        <v>74</v>
      </c>
      <c r="D69" s="91" t="s">
        <v>14</v>
      </c>
      <c r="E69" s="92">
        <v>1438</v>
      </c>
      <c r="F69" s="43" t="s">
        <v>53</v>
      </c>
      <c r="G69" s="105">
        <v>3</v>
      </c>
      <c r="H69" s="106">
        <v>1</v>
      </c>
      <c r="I69" s="55">
        <v>2</v>
      </c>
      <c r="J69" s="107">
        <v>1</v>
      </c>
      <c r="K69" s="105">
        <v>2.5</v>
      </c>
      <c r="L69" s="108">
        <v>1</v>
      </c>
      <c r="M69" s="105"/>
      <c r="N69" s="108"/>
      <c r="O69" s="114"/>
      <c r="P69" s="108"/>
      <c r="Q69" s="114"/>
      <c r="R69" s="108"/>
      <c r="S69" s="111">
        <f t="shared" si="3"/>
        <v>7.5</v>
      </c>
      <c r="T69" s="112">
        <f t="shared" si="4"/>
        <v>3</v>
      </c>
    </row>
    <row r="70" spans="1:20" ht="15">
      <c r="A70" s="67">
        <f t="shared" si="2"/>
        <v>63</v>
      </c>
      <c r="B70" s="41"/>
      <c r="C70" s="53" t="s">
        <v>367</v>
      </c>
      <c r="D70" s="91" t="s">
        <v>14</v>
      </c>
      <c r="E70" s="92">
        <v>1100</v>
      </c>
      <c r="F70" s="43" t="s">
        <v>20</v>
      </c>
      <c r="G70" s="105">
        <v>2</v>
      </c>
      <c r="H70" s="106">
        <v>1</v>
      </c>
      <c r="I70" s="115"/>
      <c r="J70" s="115"/>
      <c r="K70" s="109"/>
      <c r="L70" s="115"/>
      <c r="M70" s="109"/>
      <c r="N70" s="115"/>
      <c r="O70" s="109">
        <v>2</v>
      </c>
      <c r="P70" s="110">
        <v>1</v>
      </c>
      <c r="Q70" s="109"/>
      <c r="R70" s="115"/>
      <c r="S70" s="111">
        <f t="shared" si="3"/>
        <v>4</v>
      </c>
      <c r="T70" s="112">
        <f t="shared" si="4"/>
        <v>2</v>
      </c>
    </row>
    <row r="71" spans="1:20" ht="15">
      <c r="A71" s="67">
        <f t="shared" si="2"/>
        <v>64</v>
      </c>
      <c r="B71" s="41"/>
      <c r="C71" s="53" t="s">
        <v>363</v>
      </c>
      <c r="D71" s="91" t="s">
        <v>14</v>
      </c>
      <c r="E71" s="92">
        <v>1100</v>
      </c>
      <c r="F71" s="43" t="s">
        <v>20</v>
      </c>
      <c r="G71" s="105">
        <v>2</v>
      </c>
      <c r="H71" s="106">
        <v>1</v>
      </c>
      <c r="I71" s="115"/>
      <c r="J71" s="115"/>
      <c r="K71" s="109"/>
      <c r="L71" s="115"/>
      <c r="M71" s="109"/>
      <c r="N71" s="115"/>
      <c r="O71" s="109">
        <v>2.5</v>
      </c>
      <c r="P71" s="110">
        <v>1</v>
      </c>
      <c r="Q71" s="109"/>
      <c r="R71" s="115"/>
      <c r="S71" s="111">
        <f t="shared" si="3"/>
        <v>4.5</v>
      </c>
      <c r="T71" s="112">
        <f t="shared" si="4"/>
        <v>2</v>
      </c>
    </row>
    <row r="72" spans="1:20" ht="15">
      <c r="A72" s="67">
        <f t="shared" si="2"/>
        <v>65</v>
      </c>
      <c r="B72" s="41"/>
      <c r="C72" s="41" t="s">
        <v>249</v>
      </c>
      <c r="D72" s="91" t="s">
        <v>14</v>
      </c>
      <c r="E72" s="92">
        <v>1100</v>
      </c>
      <c r="F72" s="43" t="s">
        <v>20</v>
      </c>
      <c r="G72" s="109"/>
      <c r="H72" s="116"/>
      <c r="I72" s="116"/>
      <c r="J72" s="116"/>
      <c r="K72" s="105">
        <v>3.5</v>
      </c>
      <c r="L72" s="108">
        <v>1</v>
      </c>
      <c r="M72" s="105"/>
      <c r="N72" s="108"/>
      <c r="O72" s="109">
        <v>3.5</v>
      </c>
      <c r="P72" s="110">
        <v>1</v>
      </c>
      <c r="Q72" s="114"/>
      <c r="R72" s="108"/>
      <c r="S72" s="111">
        <f aca="true" t="shared" si="5" ref="S72:S103">G72+I72+K72+M72+O72+Q72</f>
        <v>7</v>
      </c>
      <c r="T72" s="112">
        <f aca="true" t="shared" si="6" ref="T72:T103">H72+J72+L72+N72+P72+R72</f>
        <v>2</v>
      </c>
    </row>
    <row r="73" spans="1:20" ht="15">
      <c r="A73" s="67">
        <f aca="true" t="shared" si="7" ref="A73:A136">A72+1</f>
        <v>66</v>
      </c>
      <c r="B73" s="41"/>
      <c r="C73" s="53" t="s">
        <v>199</v>
      </c>
      <c r="D73" s="91" t="s">
        <v>14</v>
      </c>
      <c r="E73" s="92">
        <v>1500</v>
      </c>
      <c r="F73" s="54" t="s">
        <v>150</v>
      </c>
      <c r="G73" s="109"/>
      <c r="H73" s="115"/>
      <c r="I73" s="55">
        <v>1.5</v>
      </c>
      <c r="J73" s="107">
        <v>1</v>
      </c>
      <c r="K73" s="105">
        <v>2</v>
      </c>
      <c r="L73" s="108">
        <v>1</v>
      </c>
      <c r="M73" s="105"/>
      <c r="N73" s="108"/>
      <c r="O73" s="114"/>
      <c r="P73" s="108"/>
      <c r="Q73" s="114"/>
      <c r="R73" s="108"/>
      <c r="S73" s="111">
        <f t="shared" si="5"/>
        <v>3.5</v>
      </c>
      <c r="T73" s="112">
        <f t="shared" si="6"/>
        <v>2</v>
      </c>
    </row>
    <row r="74" spans="1:20" ht="15">
      <c r="A74" s="67">
        <f t="shared" si="7"/>
        <v>67</v>
      </c>
      <c r="B74" s="41"/>
      <c r="C74" s="53" t="s">
        <v>197</v>
      </c>
      <c r="D74" s="93" t="s">
        <v>14</v>
      </c>
      <c r="E74" s="93">
        <v>1150</v>
      </c>
      <c r="F74" s="54" t="s">
        <v>198</v>
      </c>
      <c r="G74" s="109"/>
      <c r="H74" s="115"/>
      <c r="I74" s="55">
        <v>2</v>
      </c>
      <c r="J74" s="107">
        <v>1</v>
      </c>
      <c r="K74" s="109"/>
      <c r="L74" s="115"/>
      <c r="M74" s="109"/>
      <c r="N74" s="115"/>
      <c r="O74" s="109"/>
      <c r="P74" s="115"/>
      <c r="Q74" s="101">
        <v>0</v>
      </c>
      <c r="R74" s="110">
        <v>1</v>
      </c>
      <c r="S74" s="111">
        <f t="shared" si="5"/>
        <v>2</v>
      </c>
      <c r="T74" s="112">
        <f t="shared" si="6"/>
        <v>2</v>
      </c>
    </row>
    <row r="75" spans="1:20" ht="15">
      <c r="A75" s="67">
        <f t="shared" si="7"/>
        <v>68</v>
      </c>
      <c r="B75" s="41"/>
      <c r="C75" s="41" t="s">
        <v>89</v>
      </c>
      <c r="D75" s="91" t="s">
        <v>14</v>
      </c>
      <c r="E75" s="92">
        <v>1094</v>
      </c>
      <c r="F75" s="43" t="s">
        <v>20</v>
      </c>
      <c r="G75" s="105">
        <v>3</v>
      </c>
      <c r="H75" s="106">
        <v>1</v>
      </c>
      <c r="I75" s="115"/>
      <c r="J75" s="115"/>
      <c r="K75" s="109"/>
      <c r="L75" s="115"/>
      <c r="M75" s="109"/>
      <c r="N75" s="115"/>
      <c r="O75" s="109">
        <v>2</v>
      </c>
      <c r="P75" s="110">
        <v>1</v>
      </c>
      <c r="Q75" s="109"/>
      <c r="R75" s="115"/>
      <c r="S75" s="111">
        <f t="shared" si="5"/>
        <v>5</v>
      </c>
      <c r="T75" s="112">
        <f t="shared" si="6"/>
        <v>2</v>
      </c>
    </row>
    <row r="76" spans="1:20" ht="15">
      <c r="A76" s="67">
        <f t="shared" si="7"/>
        <v>69</v>
      </c>
      <c r="B76" s="41"/>
      <c r="C76" s="41" t="s">
        <v>109</v>
      </c>
      <c r="D76" s="91" t="s">
        <v>14</v>
      </c>
      <c r="E76" s="92">
        <v>1050</v>
      </c>
      <c r="F76" s="43" t="s">
        <v>20</v>
      </c>
      <c r="G76" s="105">
        <v>1</v>
      </c>
      <c r="H76" s="106">
        <v>1</v>
      </c>
      <c r="I76" s="115"/>
      <c r="J76" s="115"/>
      <c r="K76" s="109"/>
      <c r="L76" s="115"/>
      <c r="M76" s="109"/>
      <c r="N76" s="115"/>
      <c r="O76" s="109">
        <v>2.5</v>
      </c>
      <c r="P76" s="110">
        <v>1</v>
      </c>
      <c r="Q76" s="109"/>
      <c r="R76" s="115"/>
      <c r="S76" s="111">
        <f t="shared" si="5"/>
        <v>3.5</v>
      </c>
      <c r="T76" s="112">
        <f t="shared" si="6"/>
        <v>2</v>
      </c>
    </row>
    <row r="77" spans="1:20" ht="15">
      <c r="A77" s="67">
        <f t="shared" si="7"/>
        <v>70</v>
      </c>
      <c r="B77" s="41"/>
      <c r="C77" s="41" t="s">
        <v>56</v>
      </c>
      <c r="D77" s="91" t="s">
        <v>14</v>
      </c>
      <c r="E77" s="92">
        <v>1332</v>
      </c>
      <c r="F77" s="43" t="s">
        <v>20</v>
      </c>
      <c r="G77" s="105">
        <v>4</v>
      </c>
      <c r="H77" s="106">
        <v>1</v>
      </c>
      <c r="I77" s="115"/>
      <c r="J77" s="115"/>
      <c r="K77" s="109"/>
      <c r="L77" s="115"/>
      <c r="M77" s="109"/>
      <c r="N77" s="115"/>
      <c r="O77" s="109">
        <v>3.5</v>
      </c>
      <c r="P77" s="110">
        <v>1</v>
      </c>
      <c r="Q77" s="109"/>
      <c r="R77" s="115"/>
      <c r="S77" s="111">
        <f t="shared" si="5"/>
        <v>7.5</v>
      </c>
      <c r="T77" s="112">
        <f t="shared" si="6"/>
        <v>2</v>
      </c>
    </row>
    <row r="78" spans="1:20" ht="15">
      <c r="A78" s="67">
        <f t="shared" si="7"/>
        <v>71</v>
      </c>
      <c r="B78" s="41"/>
      <c r="C78" s="53" t="s">
        <v>178</v>
      </c>
      <c r="D78" s="93" t="s">
        <v>14</v>
      </c>
      <c r="E78" s="92">
        <v>1753</v>
      </c>
      <c r="F78" s="54" t="s">
        <v>159</v>
      </c>
      <c r="G78" s="109"/>
      <c r="H78" s="115"/>
      <c r="I78" s="55">
        <v>3.5</v>
      </c>
      <c r="J78" s="107">
        <v>1</v>
      </c>
      <c r="K78" s="109"/>
      <c r="L78" s="115"/>
      <c r="M78" s="109">
        <v>3</v>
      </c>
      <c r="N78" s="110">
        <v>1</v>
      </c>
      <c r="O78" s="113"/>
      <c r="P78" s="110"/>
      <c r="Q78" s="114"/>
      <c r="R78" s="110"/>
      <c r="S78" s="111">
        <f t="shared" si="5"/>
        <v>6.5</v>
      </c>
      <c r="T78" s="112">
        <f t="shared" si="6"/>
        <v>2</v>
      </c>
    </row>
    <row r="79" spans="1:20" ht="15">
      <c r="A79" s="67">
        <f t="shared" si="7"/>
        <v>72</v>
      </c>
      <c r="B79" s="41"/>
      <c r="C79" s="41" t="s">
        <v>261</v>
      </c>
      <c r="D79" s="91" t="s">
        <v>14</v>
      </c>
      <c r="E79" s="92">
        <v>1403</v>
      </c>
      <c r="F79" s="43" t="s">
        <v>252</v>
      </c>
      <c r="G79" s="109"/>
      <c r="H79" s="116"/>
      <c r="I79" s="55">
        <v>3</v>
      </c>
      <c r="J79" s="107">
        <v>1</v>
      </c>
      <c r="K79" s="105">
        <v>3</v>
      </c>
      <c r="L79" s="108">
        <v>1</v>
      </c>
      <c r="M79" s="105"/>
      <c r="N79" s="108"/>
      <c r="O79" s="114"/>
      <c r="P79" s="108"/>
      <c r="Q79" s="114"/>
      <c r="R79" s="108"/>
      <c r="S79" s="111">
        <f t="shared" si="5"/>
        <v>6</v>
      </c>
      <c r="T79" s="112">
        <f t="shared" si="6"/>
        <v>2</v>
      </c>
    </row>
    <row r="80" spans="1:20" ht="15">
      <c r="A80" s="67">
        <f t="shared" si="7"/>
        <v>73</v>
      </c>
      <c r="B80" s="41"/>
      <c r="C80" s="41" t="s">
        <v>241</v>
      </c>
      <c r="D80" s="91" t="s">
        <v>14</v>
      </c>
      <c r="E80" s="92">
        <v>1628</v>
      </c>
      <c r="F80" s="43" t="s">
        <v>30</v>
      </c>
      <c r="G80" s="109"/>
      <c r="H80" s="116"/>
      <c r="I80" s="116"/>
      <c r="J80" s="116"/>
      <c r="K80" s="105">
        <v>3.5</v>
      </c>
      <c r="L80" s="108">
        <v>1</v>
      </c>
      <c r="M80" s="105">
        <v>2.5</v>
      </c>
      <c r="N80" s="110">
        <v>1</v>
      </c>
      <c r="O80" s="113"/>
      <c r="P80" s="110"/>
      <c r="Q80" s="114"/>
      <c r="R80" s="110"/>
      <c r="S80" s="111">
        <f t="shared" si="5"/>
        <v>6</v>
      </c>
      <c r="T80" s="112">
        <f t="shared" si="6"/>
        <v>2</v>
      </c>
    </row>
    <row r="81" spans="1:20" ht="15">
      <c r="A81" s="67">
        <f t="shared" si="7"/>
        <v>74</v>
      </c>
      <c r="B81" s="41"/>
      <c r="C81" s="53" t="s">
        <v>395</v>
      </c>
      <c r="D81" s="91" t="s">
        <v>14</v>
      </c>
      <c r="E81" s="92">
        <v>1200</v>
      </c>
      <c r="F81" s="43" t="s">
        <v>73</v>
      </c>
      <c r="G81" s="105">
        <v>3</v>
      </c>
      <c r="H81" s="106">
        <v>1</v>
      </c>
      <c r="I81" s="115"/>
      <c r="J81" s="115"/>
      <c r="K81" s="109"/>
      <c r="L81" s="115"/>
      <c r="M81" s="109"/>
      <c r="N81" s="115"/>
      <c r="O81" s="109"/>
      <c r="P81" s="115"/>
      <c r="Q81" s="101">
        <v>2</v>
      </c>
      <c r="R81" s="110">
        <v>1</v>
      </c>
      <c r="S81" s="111">
        <f t="shared" si="5"/>
        <v>5</v>
      </c>
      <c r="T81" s="112">
        <f t="shared" si="6"/>
        <v>2</v>
      </c>
    </row>
    <row r="82" spans="1:20" ht="15">
      <c r="A82" s="67">
        <f t="shared" si="7"/>
        <v>75</v>
      </c>
      <c r="B82" s="41"/>
      <c r="C82" s="41" t="s">
        <v>83</v>
      </c>
      <c r="D82" s="91" t="s">
        <v>14</v>
      </c>
      <c r="E82" s="92">
        <v>1050</v>
      </c>
      <c r="F82" s="43" t="s">
        <v>73</v>
      </c>
      <c r="G82" s="105">
        <v>3</v>
      </c>
      <c r="H82" s="106">
        <v>1</v>
      </c>
      <c r="I82" s="115"/>
      <c r="J82" s="115"/>
      <c r="K82" s="109"/>
      <c r="L82" s="115"/>
      <c r="M82" s="109"/>
      <c r="N82" s="115"/>
      <c r="O82" s="109"/>
      <c r="P82" s="115"/>
      <c r="Q82" s="101">
        <v>2</v>
      </c>
      <c r="R82" s="110">
        <v>1</v>
      </c>
      <c r="S82" s="111">
        <f t="shared" si="5"/>
        <v>5</v>
      </c>
      <c r="T82" s="112">
        <f t="shared" si="6"/>
        <v>2</v>
      </c>
    </row>
    <row r="83" spans="1:20" ht="15">
      <c r="A83" s="67">
        <f t="shared" si="7"/>
        <v>76</v>
      </c>
      <c r="B83" s="41"/>
      <c r="C83" s="41" t="s">
        <v>237</v>
      </c>
      <c r="D83" s="91" t="s">
        <v>14</v>
      </c>
      <c r="E83" s="92">
        <v>1516</v>
      </c>
      <c r="F83" s="43" t="s">
        <v>17</v>
      </c>
      <c r="G83" s="109"/>
      <c r="H83" s="116"/>
      <c r="I83" s="55">
        <v>3.5</v>
      </c>
      <c r="J83" s="107">
        <v>1</v>
      </c>
      <c r="K83" s="105">
        <v>4</v>
      </c>
      <c r="L83" s="108">
        <v>1</v>
      </c>
      <c r="M83" s="105"/>
      <c r="N83" s="108"/>
      <c r="O83" s="114"/>
      <c r="P83" s="108"/>
      <c r="Q83" s="114"/>
      <c r="R83" s="108"/>
      <c r="S83" s="111">
        <f t="shared" si="5"/>
        <v>7.5</v>
      </c>
      <c r="T83" s="112">
        <f t="shared" si="6"/>
        <v>2</v>
      </c>
    </row>
    <row r="84" spans="1:20" ht="15">
      <c r="A84" s="67">
        <f t="shared" si="7"/>
        <v>77</v>
      </c>
      <c r="B84" s="41"/>
      <c r="C84" s="41" t="s">
        <v>76</v>
      </c>
      <c r="D84" s="91" t="s">
        <v>14</v>
      </c>
      <c r="E84" s="99">
        <v>1410</v>
      </c>
      <c r="F84" s="43" t="s">
        <v>73</v>
      </c>
      <c r="G84" s="105">
        <v>3</v>
      </c>
      <c r="H84" s="106">
        <v>1</v>
      </c>
      <c r="I84" s="115"/>
      <c r="J84" s="115"/>
      <c r="K84" s="109"/>
      <c r="L84" s="115"/>
      <c r="M84" s="109"/>
      <c r="N84" s="115"/>
      <c r="O84" s="109">
        <v>2.5</v>
      </c>
      <c r="P84" s="110">
        <v>1</v>
      </c>
      <c r="Q84" s="109"/>
      <c r="R84" s="115"/>
      <c r="S84" s="111">
        <f t="shared" si="5"/>
        <v>5.5</v>
      </c>
      <c r="T84" s="112">
        <f t="shared" si="6"/>
        <v>2</v>
      </c>
    </row>
    <row r="85" spans="1:20" ht="15">
      <c r="A85" s="67">
        <f t="shared" si="7"/>
        <v>78</v>
      </c>
      <c r="B85" s="41"/>
      <c r="C85" s="41" t="s">
        <v>233</v>
      </c>
      <c r="D85" s="91" t="s">
        <v>14</v>
      </c>
      <c r="E85" s="92">
        <v>1512</v>
      </c>
      <c r="F85" s="43" t="s">
        <v>230</v>
      </c>
      <c r="G85" s="109"/>
      <c r="H85" s="116"/>
      <c r="I85" s="116"/>
      <c r="J85" s="116"/>
      <c r="K85" s="105">
        <v>4</v>
      </c>
      <c r="L85" s="108">
        <v>1</v>
      </c>
      <c r="M85" s="105">
        <v>4</v>
      </c>
      <c r="N85" s="110">
        <v>1</v>
      </c>
      <c r="O85" s="113"/>
      <c r="P85" s="110"/>
      <c r="Q85" s="114"/>
      <c r="R85" s="110"/>
      <c r="S85" s="111">
        <f t="shared" si="5"/>
        <v>8</v>
      </c>
      <c r="T85" s="112">
        <f t="shared" si="6"/>
        <v>2</v>
      </c>
    </row>
    <row r="86" spans="1:20" ht="15">
      <c r="A86" s="67">
        <f t="shared" si="7"/>
        <v>79</v>
      </c>
      <c r="B86" s="41"/>
      <c r="C86" s="53" t="s">
        <v>384</v>
      </c>
      <c r="D86" s="93" t="s">
        <v>14</v>
      </c>
      <c r="E86" s="93">
        <v>2038</v>
      </c>
      <c r="F86" s="54" t="s">
        <v>385</v>
      </c>
      <c r="G86" s="109"/>
      <c r="H86" s="115"/>
      <c r="I86" s="115"/>
      <c r="J86" s="115"/>
      <c r="K86" s="109"/>
      <c r="L86" s="115"/>
      <c r="M86" s="115"/>
      <c r="N86" s="115"/>
      <c r="O86" s="109"/>
      <c r="P86" s="115"/>
      <c r="Q86" s="101">
        <v>3.5</v>
      </c>
      <c r="R86" s="110">
        <v>2</v>
      </c>
      <c r="S86" s="111">
        <f t="shared" si="5"/>
        <v>3.5</v>
      </c>
      <c r="T86" s="112">
        <f t="shared" si="6"/>
        <v>2</v>
      </c>
    </row>
    <row r="87" spans="1:20" ht="15">
      <c r="A87" s="67">
        <f t="shared" si="7"/>
        <v>80</v>
      </c>
      <c r="B87" s="41"/>
      <c r="C87" s="41" t="s">
        <v>311</v>
      </c>
      <c r="D87" s="91" t="s">
        <v>14</v>
      </c>
      <c r="E87" s="92">
        <v>1508</v>
      </c>
      <c r="F87" s="43" t="s">
        <v>17</v>
      </c>
      <c r="G87" s="105">
        <v>3</v>
      </c>
      <c r="H87" s="106">
        <v>1</v>
      </c>
      <c r="I87" s="115"/>
      <c r="J87" s="115"/>
      <c r="K87" s="109"/>
      <c r="L87" s="115"/>
      <c r="M87" s="109">
        <v>3.5</v>
      </c>
      <c r="N87" s="110">
        <v>1</v>
      </c>
      <c r="O87" s="113"/>
      <c r="P87" s="110"/>
      <c r="Q87" s="114"/>
      <c r="R87" s="110"/>
      <c r="S87" s="111">
        <f t="shared" si="5"/>
        <v>6.5</v>
      </c>
      <c r="T87" s="112">
        <f t="shared" si="6"/>
        <v>2</v>
      </c>
    </row>
    <row r="88" spans="1:20" ht="15">
      <c r="A88" s="67">
        <f t="shared" si="7"/>
        <v>81</v>
      </c>
      <c r="B88" s="41"/>
      <c r="C88" s="41" t="s">
        <v>254</v>
      </c>
      <c r="D88" s="91" t="s">
        <v>14</v>
      </c>
      <c r="E88" s="92">
        <v>1495</v>
      </c>
      <c r="F88" s="43" t="s">
        <v>53</v>
      </c>
      <c r="G88" s="109"/>
      <c r="H88" s="116"/>
      <c r="I88" s="55">
        <v>2.5</v>
      </c>
      <c r="J88" s="107">
        <v>1</v>
      </c>
      <c r="K88" s="105">
        <v>3</v>
      </c>
      <c r="L88" s="108">
        <v>1</v>
      </c>
      <c r="M88" s="105"/>
      <c r="N88" s="108"/>
      <c r="O88" s="114"/>
      <c r="P88" s="108"/>
      <c r="Q88" s="114"/>
      <c r="R88" s="108"/>
      <c r="S88" s="111">
        <f t="shared" si="5"/>
        <v>5.5</v>
      </c>
      <c r="T88" s="112">
        <f t="shared" si="6"/>
        <v>2</v>
      </c>
    </row>
    <row r="89" spans="1:20" ht="15">
      <c r="A89" s="67">
        <f t="shared" si="7"/>
        <v>82</v>
      </c>
      <c r="B89" s="41"/>
      <c r="C89" s="41" t="s">
        <v>45</v>
      </c>
      <c r="D89" s="91" t="s">
        <v>14</v>
      </c>
      <c r="E89" s="92">
        <v>1631</v>
      </c>
      <c r="F89" s="43" t="s">
        <v>218</v>
      </c>
      <c r="G89" s="105">
        <v>4.5</v>
      </c>
      <c r="H89" s="106">
        <v>1</v>
      </c>
      <c r="I89" s="116"/>
      <c r="J89" s="116"/>
      <c r="K89" s="105">
        <v>4</v>
      </c>
      <c r="L89" s="108">
        <v>1</v>
      </c>
      <c r="M89" s="105"/>
      <c r="N89" s="108"/>
      <c r="O89" s="114"/>
      <c r="P89" s="108"/>
      <c r="Q89" s="114"/>
      <c r="R89" s="108"/>
      <c r="S89" s="111">
        <f t="shared" si="5"/>
        <v>8.5</v>
      </c>
      <c r="T89" s="112">
        <f t="shared" si="6"/>
        <v>2</v>
      </c>
    </row>
    <row r="90" spans="1:20" ht="15">
      <c r="A90" s="67">
        <f t="shared" si="7"/>
        <v>83</v>
      </c>
      <c r="B90" s="41"/>
      <c r="C90" s="41" t="s">
        <v>245</v>
      </c>
      <c r="D90" s="91" t="s">
        <v>14</v>
      </c>
      <c r="E90" s="92">
        <v>1529</v>
      </c>
      <c r="F90" s="43" t="s">
        <v>53</v>
      </c>
      <c r="G90" s="109"/>
      <c r="H90" s="116"/>
      <c r="I90" s="116"/>
      <c r="J90" s="116"/>
      <c r="K90" s="105">
        <v>3.5</v>
      </c>
      <c r="L90" s="108">
        <v>1</v>
      </c>
      <c r="M90" s="105">
        <v>0</v>
      </c>
      <c r="N90" s="110">
        <v>1</v>
      </c>
      <c r="O90" s="113"/>
      <c r="P90" s="110"/>
      <c r="Q90" s="114"/>
      <c r="R90" s="110"/>
      <c r="S90" s="111">
        <f t="shared" si="5"/>
        <v>3.5</v>
      </c>
      <c r="T90" s="112">
        <f t="shared" si="6"/>
        <v>2</v>
      </c>
    </row>
    <row r="91" spans="1:20" ht="15">
      <c r="A91" s="67">
        <f t="shared" si="7"/>
        <v>84</v>
      </c>
      <c r="B91" s="41"/>
      <c r="C91" s="53" t="s">
        <v>394</v>
      </c>
      <c r="D91" s="93" t="s">
        <v>14</v>
      </c>
      <c r="E91" s="93">
        <v>1100</v>
      </c>
      <c r="F91" s="54" t="s">
        <v>150</v>
      </c>
      <c r="G91" s="109"/>
      <c r="H91" s="115"/>
      <c r="I91" s="115"/>
      <c r="J91" s="115"/>
      <c r="K91" s="109"/>
      <c r="L91" s="115"/>
      <c r="M91" s="115"/>
      <c r="N91" s="115"/>
      <c r="O91" s="109"/>
      <c r="P91" s="115"/>
      <c r="Q91" s="101">
        <v>2</v>
      </c>
      <c r="R91" s="110">
        <v>1</v>
      </c>
      <c r="S91" s="111">
        <f t="shared" si="5"/>
        <v>2</v>
      </c>
      <c r="T91" s="112">
        <f t="shared" si="6"/>
        <v>1</v>
      </c>
    </row>
    <row r="92" spans="1:20" ht="15">
      <c r="A92" s="67">
        <f t="shared" si="7"/>
        <v>85</v>
      </c>
      <c r="B92" s="41"/>
      <c r="C92" s="53" t="s">
        <v>387</v>
      </c>
      <c r="D92" s="93" t="s">
        <v>14</v>
      </c>
      <c r="E92" s="93">
        <v>1500</v>
      </c>
      <c r="F92" s="54" t="s">
        <v>150</v>
      </c>
      <c r="G92" s="109"/>
      <c r="H92" s="115"/>
      <c r="I92" s="115"/>
      <c r="J92" s="115"/>
      <c r="K92" s="109"/>
      <c r="L92" s="115"/>
      <c r="M92" s="115"/>
      <c r="N92" s="115"/>
      <c r="O92" s="109"/>
      <c r="P92" s="115"/>
      <c r="Q92" s="101">
        <v>3</v>
      </c>
      <c r="R92" s="110">
        <v>1</v>
      </c>
      <c r="S92" s="111">
        <f t="shared" si="5"/>
        <v>3</v>
      </c>
      <c r="T92" s="112">
        <f t="shared" si="6"/>
        <v>1</v>
      </c>
    </row>
    <row r="93" spans="1:20" ht="15">
      <c r="A93" s="67">
        <f t="shared" si="7"/>
        <v>86</v>
      </c>
      <c r="B93" s="41"/>
      <c r="C93" s="41" t="s">
        <v>320</v>
      </c>
      <c r="D93" s="91" t="s">
        <v>14</v>
      </c>
      <c r="E93" s="92">
        <v>1534</v>
      </c>
      <c r="F93" s="43" t="s">
        <v>86</v>
      </c>
      <c r="G93" s="109"/>
      <c r="H93" s="115"/>
      <c r="I93" s="115"/>
      <c r="J93" s="115"/>
      <c r="K93" s="109"/>
      <c r="L93" s="115"/>
      <c r="M93" s="109">
        <v>0</v>
      </c>
      <c r="N93" s="110">
        <v>1</v>
      </c>
      <c r="O93" s="113"/>
      <c r="P93" s="110"/>
      <c r="Q93" s="114"/>
      <c r="R93" s="110"/>
      <c r="S93" s="111">
        <f t="shared" si="5"/>
        <v>0</v>
      </c>
      <c r="T93" s="112">
        <f t="shared" si="6"/>
        <v>1</v>
      </c>
    </row>
    <row r="94" spans="1:20" ht="15">
      <c r="A94" s="67">
        <f t="shared" si="7"/>
        <v>87</v>
      </c>
      <c r="B94" s="41"/>
      <c r="C94" s="53" t="s">
        <v>195</v>
      </c>
      <c r="D94" s="91" t="s">
        <v>14</v>
      </c>
      <c r="E94" s="92">
        <v>1500</v>
      </c>
      <c r="F94" s="54" t="s">
        <v>192</v>
      </c>
      <c r="G94" s="109"/>
      <c r="H94" s="115"/>
      <c r="I94" s="55">
        <v>2</v>
      </c>
      <c r="J94" s="107">
        <v>1</v>
      </c>
      <c r="K94" s="109"/>
      <c r="L94" s="115"/>
      <c r="M94" s="109"/>
      <c r="N94" s="115"/>
      <c r="O94" s="109"/>
      <c r="P94" s="115"/>
      <c r="Q94" s="109"/>
      <c r="R94" s="115"/>
      <c r="S94" s="111">
        <f t="shared" si="5"/>
        <v>2</v>
      </c>
      <c r="T94" s="112">
        <f t="shared" si="6"/>
        <v>1</v>
      </c>
    </row>
    <row r="95" spans="1:20" ht="15">
      <c r="A95" s="67">
        <f t="shared" si="7"/>
        <v>88</v>
      </c>
      <c r="B95" s="41"/>
      <c r="C95" s="53" t="s">
        <v>389</v>
      </c>
      <c r="D95" s="93" t="s">
        <v>14</v>
      </c>
      <c r="E95" s="93">
        <v>1500</v>
      </c>
      <c r="F95" s="54" t="s">
        <v>150</v>
      </c>
      <c r="G95" s="109"/>
      <c r="H95" s="115"/>
      <c r="I95" s="115"/>
      <c r="J95" s="115"/>
      <c r="K95" s="109"/>
      <c r="L95" s="115"/>
      <c r="M95" s="115"/>
      <c r="N95" s="115"/>
      <c r="O95" s="109"/>
      <c r="P95" s="115"/>
      <c r="Q95" s="101">
        <v>3</v>
      </c>
      <c r="R95" s="110">
        <v>1</v>
      </c>
      <c r="S95" s="111">
        <f t="shared" si="5"/>
        <v>3</v>
      </c>
      <c r="T95" s="112">
        <f t="shared" si="6"/>
        <v>1</v>
      </c>
    </row>
    <row r="96" spans="1:20" ht="15">
      <c r="A96" s="67">
        <f t="shared" si="7"/>
        <v>89</v>
      </c>
      <c r="B96" s="41"/>
      <c r="C96" s="53" t="s">
        <v>203</v>
      </c>
      <c r="D96" s="91" t="s">
        <v>14</v>
      </c>
      <c r="E96" s="92">
        <v>1500</v>
      </c>
      <c r="F96" s="54" t="s">
        <v>192</v>
      </c>
      <c r="G96" s="109"/>
      <c r="H96" s="115"/>
      <c r="I96" s="55">
        <v>0</v>
      </c>
      <c r="J96" s="107">
        <v>1</v>
      </c>
      <c r="K96" s="109"/>
      <c r="L96" s="115"/>
      <c r="M96" s="109"/>
      <c r="N96" s="115"/>
      <c r="O96" s="109"/>
      <c r="P96" s="115"/>
      <c r="Q96" s="109"/>
      <c r="R96" s="115"/>
      <c r="S96" s="111">
        <f t="shared" si="5"/>
        <v>0</v>
      </c>
      <c r="T96" s="112">
        <f t="shared" si="6"/>
        <v>1</v>
      </c>
    </row>
    <row r="97" spans="1:20" ht="15">
      <c r="A97" s="67">
        <f t="shared" si="7"/>
        <v>90</v>
      </c>
      <c r="B97" s="41"/>
      <c r="C97" s="41" t="s">
        <v>282</v>
      </c>
      <c r="D97" s="91" t="s">
        <v>14</v>
      </c>
      <c r="E97" s="92">
        <v>1032</v>
      </c>
      <c r="F97" s="43" t="s">
        <v>251</v>
      </c>
      <c r="G97" s="109"/>
      <c r="H97" s="116"/>
      <c r="I97" s="116"/>
      <c r="J97" s="116"/>
      <c r="K97" s="105">
        <v>1</v>
      </c>
      <c r="L97" s="108">
        <v>1</v>
      </c>
      <c r="M97" s="105"/>
      <c r="N97" s="108"/>
      <c r="O97" s="114"/>
      <c r="P97" s="108"/>
      <c r="Q97" s="114"/>
      <c r="R97" s="108"/>
      <c r="S97" s="111">
        <f t="shared" si="5"/>
        <v>1</v>
      </c>
      <c r="T97" s="112">
        <f t="shared" si="6"/>
        <v>1</v>
      </c>
    </row>
    <row r="98" spans="1:20" ht="15">
      <c r="A98" s="67">
        <f t="shared" si="7"/>
        <v>91</v>
      </c>
      <c r="B98" s="41"/>
      <c r="C98" s="41" t="s">
        <v>250</v>
      </c>
      <c r="D98" s="91" t="s">
        <v>14</v>
      </c>
      <c r="E98" s="92">
        <v>1175</v>
      </c>
      <c r="F98" s="43" t="s">
        <v>251</v>
      </c>
      <c r="G98" s="109"/>
      <c r="H98" s="116"/>
      <c r="I98" s="116"/>
      <c r="J98" s="116"/>
      <c r="K98" s="105">
        <v>3.5</v>
      </c>
      <c r="L98" s="108">
        <v>1</v>
      </c>
      <c r="M98" s="105"/>
      <c r="N98" s="108"/>
      <c r="O98" s="114"/>
      <c r="P98" s="108"/>
      <c r="Q98" s="114"/>
      <c r="R98" s="108"/>
      <c r="S98" s="111">
        <f t="shared" si="5"/>
        <v>3.5</v>
      </c>
      <c r="T98" s="112">
        <f t="shared" si="6"/>
        <v>1</v>
      </c>
    </row>
    <row r="99" spans="1:20" ht="15">
      <c r="A99" s="67">
        <f t="shared" si="7"/>
        <v>92</v>
      </c>
      <c r="B99" s="41"/>
      <c r="C99" s="41" t="s">
        <v>40</v>
      </c>
      <c r="D99" s="91" t="s">
        <v>14</v>
      </c>
      <c r="E99" s="92">
        <v>1851</v>
      </c>
      <c r="F99" s="43" t="s">
        <v>41</v>
      </c>
      <c r="G99" s="105">
        <v>4.5</v>
      </c>
      <c r="H99" s="106">
        <v>1</v>
      </c>
      <c r="I99" s="115"/>
      <c r="J99" s="115"/>
      <c r="K99" s="109"/>
      <c r="L99" s="115"/>
      <c r="M99" s="109"/>
      <c r="N99" s="115"/>
      <c r="O99" s="109"/>
      <c r="P99" s="115"/>
      <c r="Q99" s="109"/>
      <c r="R99" s="115"/>
      <c r="S99" s="111">
        <f t="shared" si="5"/>
        <v>4.5</v>
      </c>
      <c r="T99" s="112">
        <f t="shared" si="6"/>
        <v>1</v>
      </c>
    </row>
    <row r="100" spans="1:20" ht="15">
      <c r="A100" s="67">
        <f t="shared" si="7"/>
        <v>93</v>
      </c>
      <c r="B100" s="41"/>
      <c r="C100" s="41" t="s">
        <v>238</v>
      </c>
      <c r="D100" s="91" t="s">
        <v>14</v>
      </c>
      <c r="E100" s="92">
        <v>1474</v>
      </c>
      <c r="F100" s="43" t="s">
        <v>32</v>
      </c>
      <c r="G100" s="109"/>
      <c r="H100" s="116"/>
      <c r="I100" s="116"/>
      <c r="J100" s="116"/>
      <c r="K100" s="105">
        <v>4</v>
      </c>
      <c r="L100" s="108">
        <v>1</v>
      </c>
      <c r="M100" s="105"/>
      <c r="N100" s="108"/>
      <c r="O100" s="114"/>
      <c r="P100" s="108"/>
      <c r="Q100" s="114"/>
      <c r="R100" s="108"/>
      <c r="S100" s="111">
        <f t="shared" si="5"/>
        <v>4</v>
      </c>
      <c r="T100" s="112">
        <f t="shared" si="6"/>
        <v>1</v>
      </c>
    </row>
    <row r="101" spans="1:20" ht="15">
      <c r="A101" s="67">
        <f t="shared" si="7"/>
        <v>94</v>
      </c>
      <c r="B101" s="41"/>
      <c r="C101" s="41" t="s">
        <v>256</v>
      </c>
      <c r="D101" s="91" t="s">
        <v>14</v>
      </c>
      <c r="E101" s="92">
        <v>1576</v>
      </c>
      <c r="F101" s="43" t="s">
        <v>218</v>
      </c>
      <c r="G101" s="109"/>
      <c r="H101" s="116"/>
      <c r="I101" s="116"/>
      <c r="J101" s="116"/>
      <c r="K101" s="105">
        <v>3</v>
      </c>
      <c r="L101" s="108">
        <v>1</v>
      </c>
      <c r="M101" s="105"/>
      <c r="N101" s="108"/>
      <c r="O101" s="114"/>
      <c r="P101" s="108"/>
      <c r="Q101" s="114"/>
      <c r="R101" s="108"/>
      <c r="S101" s="111">
        <f t="shared" si="5"/>
        <v>3</v>
      </c>
      <c r="T101" s="112">
        <f t="shared" si="6"/>
        <v>1</v>
      </c>
    </row>
    <row r="102" spans="1:20" ht="15">
      <c r="A102" s="67">
        <f t="shared" si="7"/>
        <v>95</v>
      </c>
      <c r="B102" s="41"/>
      <c r="C102" s="41" t="s">
        <v>242</v>
      </c>
      <c r="D102" s="91" t="s">
        <v>14</v>
      </c>
      <c r="E102" s="92">
        <v>1736</v>
      </c>
      <c r="F102" s="43" t="s">
        <v>230</v>
      </c>
      <c r="G102" s="109"/>
      <c r="H102" s="116"/>
      <c r="I102" s="116"/>
      <c r="J102" s="116"/>
      <c r="K102" s="105">
        <v>3.5</v>
      </c>
      <c r="L102" s="108">
        <v>1</v>
      </c>
      <c r="M102" s="105"/>
      <c r="N102" s="108"/>
      <c r="O102" s="114"/>
      <c r="P102" s="108"/>
      <c r="Q102" s="114"/>
      <c r="R102" s="108"/>
      <c r="S102" s="111">
        <f t="shared" si="5"/>
        <v>3.5</v>
      </c>
      <c r="T102" s="112">
        <f t="shared" si="6"/>
        <v>1</v>
      </c>
    </row>
    <row r="103" spans="1:20" ht="15">
      <c r="A103" s="67">
        <f t="shared" si="7"/>
        <v>96</v>
      </c>
      <c r="B103" s="41"/>
      <c r="C103" s="53" t="s">
        <v>196</v>
      </c>
      <c r="D103" s="91" t="s">
        <v>14</v>
      </c>
      <c r="E103" s="92">
        <v>1500</v>
      </c>
      <c r="F103" s="54" t="s">
        <v>192</v>
      </c>
      <c r="G103" s="109"/>
      <c r="H103" s="115"/>
      <c r="I103" s="55">
        <v>2</v>
      </c>
      <c r="J103" s="107">
        <v>1</v>
      </c>
      <c r="K103" s="109"/>
      <c r="L103" s="115"/>
      <c r="M103" s="109"/>
      <c r="N103" s="115"/>
      <c r="O103" s="109"/>
      <c r="P103" s="115"/>
      <c r="Q103" s="109"/>
      <c r="R103" s="115"/>
      <c r="S103" s="111">
        <f t="shared" si="5"/>
        <v>2</v>
      </c>
      <c r="T103" s="112">
        <f t="shared" si="6"/>
        <v>1</v>
      </c>
    </row>
    <row r="104" spans="1:20" ht="15">
      <c r="A104" s="67">
        <f t="shared" si="7"/>
        <v>97</v>
      </c>
      <c r="B104" s="41"/>
      <c r="C104" s="41" t="s">
        <v>87</v>
      </c>
      <c r="D104" s="91" t="s">
        <v>14</v>
      </c>
      <c r="E104" s="92">
        <v>1173</v>
      </c>
      <c r="F104" s="43" t="s">
        <v>59</v>
      </c>
      <c r="G104" s="105">
        <v>3</v>
      </c>
      <c r="H104" s="106">
        <v>1</v>
      </c>
      <c r="I104" s="115"/>
      <c r="J104" s="115"/>
      <c r="K104" s="109"/>
      <c r="L104" s="115"/>
      <c r="M104" s="109"/>
      <c r="N104" s="115"/>
      <c r="O104" s="109"/>
      <c r="P104" s="115"/>
      <c r="Q104" s="109"/>
      <c r="R104" s="115"/>
      <c r="S104" s="111">
        <f aca="true" t="shared" si="8" ref="S104:S135">G104+I104+K104+M104+O104+Q104</f>
        <v>3</v>
      </c>
      <c r="T104" s="112">
        <f aca="true" t="shared" si="9" ref="T104:T135">H104+J104+L104+N104+P104+R104</f>
        <v>1</v>
      </c>
    </row>
    <row r="105" spans="1:20" ht="15">
      <c r="A105" s="67">
        <f t="shared" si="7"/>
        <v>98</v>
      </c>
      <c r="B105" s="41"/>
      <c r="C105" s="53" t="s">
        <v>398</v>
      </c>
      <c r="D105" s="93" t="s">
        <v>14</v>
      </c>
      <c r="E105" s="93">
        <v>1050</v>
      </c>
      <c r="F105" s="54" t="s">
        <v>392</v>
      </c>
      <c r="G105" s="109"/>
      <c r="H105" s="115"/>
      <c r="I105" s="115"/>
      <c r="J105" s="115"/>
      <c r="K105" s="109"/>
      <c r="L105" s="115"/>
      <c r="M105" s="115"/>
      <c r="N105" s="115"/>
      <c r="O105" s="109"/>
      <c r="P105" s="115"/>
      <c r="Q105" s="101">
        <v>1</v>
      </c>
      <c r="R105" s="110">
        <v>1</v>
      </c>
      <c r="S105" s="111">
        <f t="shared" si="8"/>
        <v>1</v>
      </c>
      <c r="T105" s="112">
        <f t="shared" si="9"/>
        <v>1</v>
      </c>
    </row>
    <row r="106" spans="1:20" ht="15">
      <c r="A106" s="67">
        <f t="shared" si="7"/>
        <v>99</v>
      </c>
      <c r="B106" s="41"/>
      <c r="C106" s="41" t="s">
        <v>47</v>
      </c>
      <c r="D106" s="91" t="s">
        <v>14</v>
      </c>
      <c r="E106" s="92">
        <v>1727</v>
      </c>
      <c r="F106" s="43" t="s">
        <v>17</v>
      </c>
      <c r="G106" s="105">
        <v>4</v>
      </c>
      <c r="H106" s="106">
        <v>1</v>
      </c>
      <c r="I106" s="115"/>
      <c r="J106" s="115"/>
      <c r="K106" s="109"/>
      <c r="L106" s="115"/>
      <c r="M106" s="109"/>
      <c r="N106" s="115"/>
      <c r="O106" s="109"/>
      <c r="P106" s="115"/>
      <c r="Q106" s="109"/>
      <c r="R106" s="115"/>
      <c r="S106" s="111">
        <f t="shared" si="8"/>
        <v>4</v>
      </c>
      <c r="T106" s="112">
        <f t="shared" si="9"/>
        <v>1</v>
      </c>
    </row>
    <row r="107" spans="1:20" ht="15">
      <c r="A107" s="67">
        <f t="shared" si="7"/>
        <v>100</v>
      </c>
      <c r="B107" s="41"/>
      <c r="C107" s="41" t="s">
        <v>259</v>
      </c>
      <c r="D107" s="91" t="s">
        <v>14</v>
      </c>
      <c r="E107" s="92">
        <v>1176</v>
      </c>
      <c r="F107" s="43" t="s">
        <v>240</v>
      </c>
      <c r="G107" s="109"/>
      <c r="H107" s="116"/>
      <c r="I107" s="116"/>
      <c r="J107" s="116"/>
      <c r="K107" s="105">
        <v>3</v>
      </c>
      <c r="L107" s="108">
        <v>1</v>
      </c>
      <c r="M107" s="105"/>
      <c r="N107" s="108"/>
      <c r="O107" s="114"/>
      <c r="P107" s="108"/>
      <c r="Q107" s="114"/>
      <c r="R107" s="108"/>
      <c r="S107" s="111">
        <f t="shared" si="8"/>
        <v>3</v>
      </c>
      <c r="T107" s="112">
        <f t="shared" si="9"/>
        <v>1</v>
      </c>
    </row>
    <row r="108" spans="1:20" ht="15">
      <c r="A108" s="67">
        <f t="shared" si="7"/>
        <v>101</v>
      </c>
      <c r="B108" s="41"/>
      <c r="C108" s="41" t="s">
        <v>94</v>
      </c>
      <c r="D108" s="91" t="s">
        <v>14</v>
      </c>
      <c r="E108" s="92">
        <v>1500</v>
      </c>
      <c r="F108" s="43" t="s">
        <v>20</v>
      </c>
      <c r="G108" s="105">
        <v>2</v>
      </c>
      <c r="H108" s="106">
        <v>1</v>
      </c>
      <c r="I108" s="115"/>
      <c r="J108" s="115"/>
      <c r="K108" s="109"/>
      <c r="L108" s="115"/>
      <c r="M108" s="109"/>
      <c r="N108" s="115"/>
      <c r="O108" s="109"/>
      <c r="P108" s="115"/>
      <c r="Q108" s="109"/>
      <c r="R108" s="115"/>
      <c r="S108" s="111">
        <f t="shared" si="8"/>
        <v>2</v>
      </c>
      <c r="T108" s="112">
        <f t="shared" si="9"/>
        <v>1</v>
      </c>
    </row>
    <row r="109" spans="1:20" ht="15">
      <c r="A109" s="67">
        <f t="shared" si="7"/>
        <v>102</v>
      </c>
      <c r="B109" s="41"/>
      <c r="C109" s="41" t="s">
        <v>319</v>
      </c>
      <c r="D109" s="91" t="s">
        <v>14</v>
      </c>
      <c r="E109" s="92">
        <v>1674</v>
      </c>
      <c r="F109" s="43" t="s">
        <v>86</v>
      </c>
      <c r="G109" s="109"/>
      <c r="H109" s="115"/>
      <c r="I109" s="115"/>
      <c r="J109" s="115"/>
      <c r="K109" s="109"/>
      <c r="L109" s="115"/>
      <c r="M109" s="109">
        <v>0</v>
      </c>
      <c r="N109" s="110">
        <v>1</v>
      </c>
      <c r="O109" s="113"/>
      <c r="P109" s="110"/>
      <c r="Q109" s="114"/>
      <c r="R109" s="110"/>
      <c r="S109" s="111">
        <f t="shared" si="8"/>
        <v>0</v>
      </c>
      <c r="T109" s="112">
        <f t="shared" si="9"/>
        <v>1</v>
      </c>
    </row>
    <row r="110" spans="1:20" ht="15">
      <c r="A110" s="67">
        <f t="shared" si="7"/>
        <v>103</v>
      </c>
      <c r="B110" s="41"/>
      <c r="C110" s="53" t="s">
        <v>372</v>
      </c>
      <c r="D110" s="93" t="s">
        <v>14</v>
      </c>
      <c r="E110" s="93">
        <v>1200</v>
      </c>
      <c r="F110" s="54" t="s">
        <v>20</v>
      </c>
      <c r="G110" s="109"/>
      <c r="H110" s="115"/>
      <c r="I110" s="115"/>
      <c r="J110" s="115"/>
      <c r="K110" s="109"/>
      <c r="L110" s="115"/>
      <c r="M110" s="115"/>
      <c r="N110" s="115"/>
      <c r="O110" s="109">
        <v>0.5</v>
      </c>
      <c r="P110" s="110">
        <v>1</v>
      </c>
      <c r="Q110" s="109"/>
      <c r="R110" s="115"/>
      <c r="S110" s="111">
        <f t="shared" si="8"/>
        <v>0.5</v>
      </c>
      <c r="T110" s="112">
        <f t="shared" si="9"/>
        <v>1</v>
      </c>
    </row>
    <row r="111" spans="1:20" ht="15">
      <c r="A111" s="67">
        <f t="shared" si="7"/>
        <v>104</v>
      </c>
      <c r="B111" s="41"/>
      <c r="C111" s="41" t="s">
        <v>110</v>
      </c>
      <c r="D111" s="91" t="s">
        <v>14</v>
      </c>
      <c r="E111" s="92">
        <v>1200</v>
      </c>
      <c r="F111" s="43" t="s">
        <v>78</v>
      </c>
      <c r="G111" s="105">
        <v>0</v>
      </c>
      <c r="H111" s="106">
        <v>1</v>
      </c>
      <c r="I111" s="115"/>
      <c r="J111" s="115"/>
      <c r="K111" s="109"/>
      <c r="L111" s="115"/>
      <c r="M111" s="109"/>
      <c r="N111" s="115"/>
      <c r="O111" s="109"/>
      <c r="P111" s="115"/>
      <c r="Q111" s="109"/>
      <c r="R111" s="115"/>
      <c r="S111" s="111">
        <f t="shared" si="8"/>
        <v>0</v>
      </c>
      <c r="T111" s="112">
        <f t="shared" si="9"/>
        <v>1</v>
      </c>
    </row>
    <row r="112" spans="1:20" ht="15">
      <c r="A112" s="67">
        <f t="shared" si="7"/>
        <v>105</v>
      </c>
      <c r="B112" s="41"/>
      <c r="C112" s="53" t="s">
        <v>358</v>
      </c>
      <c r="D112" s="93" t="s">
        <v>14</v>
      </c>
      <c r="E112" s="93">
        <v>1120</v>
      </c>
      <c r="F112" s="54" t="s">
        <v>20</v>
      </c>
      <c r="G112" s="109"/>
      <c r="H112" s="115"/>
      <c r="I112" s="115"/>
      <c r="J112" s="115"/>
      <c r="K112" s="109"/>
      <c r="L112" s="115"/>
      <c r="M112" s="115"/>
      <c r="N112" s="115"/>
      <c r="O112" s="109">
        <v>3</v>
      </c>
      <c r="P112" s="110">
        <v>1</v>
      </c>
      <c r="Q112" s="109"/>
      <c r="R112" s="115"/>
      <c r="S112" s="111">
        <f t="shared" si="8"/>
        <v>3</v>
      </c>
      <c r="T112" s="112">
        <f t="shared" si="9"/>
        <v>1</v>
      </c>
    </row>
    <row r="113" spans="1:20" ht="15">
      <c r="A113" s="67">
        <f t="shared" si="7"/>
        <v>106</v>
      </c>
      <c r="B113" s="41"/>
      <c r="C113" s="41" t="s">
        <v>46</v>
      </c>
      <c r="D113" s="91" t="s">
        <v>14</v>
      </c>
      <c r="E113" s="92">
        <v>1776</v>
      </c>
      <c r="F113" s="43" t="s">
        <v>20</v>
      </c>
      <c r="G113" s="105">
        <v>4.5</v>
      </c>
      <c r="H113" s="106">
        <v>1</v>
      </c>
      <c r="I113" s="115"/>
      <c r="J113" s="115"/>
      <c r="K113" s="109"/>
      <c r="L113" s="115"/>
      <c r="M113" s="109"/>
      <c r="N113" s="115"/>
      <c r="O113" s="109"/>
      <c r="P113" s="115"/>
      <c r="Q113" s="109"/>
      <c r="R113" s="115"/>
      <c r="S113" s="111">
        <f t="shared" si="8"/>
        <v>4.5</v>
      </c>
      <c r="T113" s="112">
        <f t="shared" si="9"/>
        <v>1</v>
      </c>
    </row>
    <row r="114" spans="1:20" ht="15">
      <c r="A114" s="67">
        <f t="shared" si="7"/>
        <v>107</v>
      </c>
      <c r="B114" s="41"/>
      <c r="C114" s="41" t="s">
        <v>276</v>
      </c>
      <c r="D114" s="91" t="s">
        <v>14</v>
      </c>
      <c r="E114" s="92">
        <v>1150</v>
      </c>
      <c r="F114" s="43" t="s">
        <v>277</v>
      </c>
      <c r="G114" s="109"/>
      <c r="H114" s="116"/>
      <c r="I114" s="116"/>
      <c r="J114" s="116"/>
      <c r="K114" s="105">
        <v>2</v>
      </c>
      <c r="L114" s="108">
        <v>1</v>
      </c>
      <c r="M114" s="105"/>
      <c r="N114" s="108"/>
      <c r="O114" s="114"/>
      <c r="P114" s="108"/>
      <c r="Q114" s="114"/>
      <c r="R114" s="108"/>
      <c r="S114" s="111">
        <f t="shared" si="8"/>
        <v>2</v>
      </c>
      <c r="T114" s="112">
        <f t="shared" si="9"/>
        <v>1</v>
      </c>
    </row>
    <row r="115" spans="1:20" ht="15">
      <c r="A115" s="67">
        <f t="shared" si="7"/>
        <v>108</v>
      </c>
      <c r="B115" s="41"/>
      <c r="C115" s="41" t="s">
        <v>257</v>
      </c>
      <c r="D115" s="91" t="s">
        <v>14</v>
      </c>
      <c r="E115" s="92">
        <v>1500</v>
      </c>
      <c r="F115" s="43" t="s">
        <v>258</v>
      </c>
      <c r="G115" s="109"/>
      <c r="H115" s="116"/>
      <c r="I115" s="116"/>
      <c r="J115" s="116"/>
      <c r="K115" s="105">
        <v>3</v>
      </c>
      <c r="L115" s="108">
        <v>1</v>
      </c>
      <c r="M115" s="105"/>
      <c r="N115" s="108"/>
      <c r="O115" s="114"/>
      <c r="P115" s="108"/>
      <c r="Q115" s="114"/>
      <c r="R115" s="108"/>
      <c r="S115" s="111">
        <f t="shared" si="8"/>
        <v>3</v>
      </c>
      <c r="T115" s="112">
        <f t="shared" si="9"/>
        <v>1</v>
      </c>
    </row>
    <row r="116" spans="1:20" ht="15">
      <c r="A116" s="67">
        <f t="shared" si="7"/>
        <v>109</v>
      </c>
      <c r="B116" s="41"/>
      <c r="C116" s="41" t="s">
        <v>318</v>
      </c>
      <c r="D116" s="91" t="s">
        <v>14</v>
      </c>
      <c r="E116" s="92">
        <v>1670</v>
      </c>
      <c r="F116" s="43" t="s">
        <v>86</v>
      </c>
      <c r="G116" s="109"/>
      <c r="H116" s="115"/>
      <c r="I116" s="115"/>
      <c r="J116" s="115"/>
      <c r="K116" s="109"/>
      <c r="L116" s="115"/>
      <c r="M116" s="109">
        <v>0</v>
      </c>
      <c r="N116" s="110">
        <v>1</v>
      </c>
      <c r="O116" s="113"/>
      <c r="P116" s="110"/>
      <c r="Q116" s="114"/>
      <c r="R116" s="110"/>
      <c r="S116" s="111">
        <f t="shared" si="8"/>
        <v>0</v>
      </c>
      <c r="T116" s="112">
        <f t="shared" si="9"/>
        <v>1</v>
      </c>
    </row>
    <row r="117" spans="1:20" ht="15">
      <c r="A117" s="67">
        <f t="shared" si="7"/>
        <v>110</v>
      </c>
      <c r="B117" s="41"/>
      <c r="C117" s="53" t="s">
        <v>368</v>
      </c>
      <c r="D117" s="93" t="s">
        <v>14</v>
      </c>
      <c r="E117" s="93">
        <v>1092</v>
      </c>
      <c r="F117" s="54" t="s">
        <v>20</v>
      </c>
      <c r="G117" s="109"/>
      <c r="H117" s="115"/>
      <c r="I117" s="115"/>
      <c r="J117" s="115"/>
      <c r="K117" s="109"/>
      <c r="L117" s="115"/>
      <c r="M117" s="115"/>
      <c r="N117" s="115"/>
      <c r="O117" s="109">
        <v>2</v>
      </c>
      <c r="P117" s="110">
        <v>1</v>
      </c>
      <c r="Q117" s="109"/>
      <c r="R117" s="115"/>
      <c r="S117" s="111">
        <f t="shared" si="8"/>
        <v>2</v>
      </c>
      <c r="T117" s="112">
        <f t="shared" si="9"/>
        <v>1</v>
      </c>
    </row>
    <row r="118" spans="1:20" ht="15">
      <c r="A118" s="67">
        <f t="shared" si="7"/>
        <v>111</v>
      </c>
      <c r="B118" s="82"/>
      <c r="C118" s="41" t="s">
        <v>92</v>
      </c>
      <c r="D118" s="91" t="s">
        <v>14</v>
      </c>
      <c r="E118" s="92">
        <v>1856</v>
      </c>
      <c r="F118" s="43" t="s">
        <v>32</v>
      </c>
      <c r="G118" s="105">
        <v>2.5</v>
      </c>
      <c r="H118" s="106">
        <v>1</v>
      </c>
      <c r="I118" s="115"/>
      <c r="J118" s="115"/>
      <c r="K118" s="109"/>
      <c r="L118" s="115"/>
      <c r="M118" s="109"/>
      <c r="N118" s="115"/>
      <c r="O118" s="109"/>
      <c r="P118" s="115"/>
      <c r="Q118" s="109"/>
      <c r="R118" s="115"/>
      <c r="S118" s="111">
        <f t="shared" si="8"/>
        <v>2.5</v>
      </c>
      <c r="T118" s="112">
        <f t="shared" si="9"/>
        <v>1</v>
      </c>
    </row>
    <row r="119" spans="1:20" ht="15">
      <c r="A119" s="67">
        <f t="shared" si="7"/>
        <v>112</v>
      </c>
      <c r="B119" s="82"/>
      <c r="C119" s="41" t="s">
        <v>90</v>
      </c>
      <c r="D119" s="91" t="s">
        <v>14</v>
      </c>
      <c r="E119" s="92">
        <v>1134</v>
      </c>
      <c r="F119" s="43" t="s">
        <v>20</v>
      </c>
      <c r="G119" s="105">
        <v>2.5</v>
      </c>
      <c r="H119" s="106">
        <v>1</v>
      </c>
      <c r="I119" s="115"/>
      <c r="J119" s="115"/>
      <c r="K119" s="109"/>
      <c r="L119" s="115"/>
      <c r="M119" s="109"/>
      <c r="N119" s="115"/>
      <c r="O119" s="109"/>
      <c r="P119" s="115"/>
      <c r="Q119" s="109"/>
      <c r="R119" s="115"/>
      <c r="S119" s="111">
        <f t="shared" si="8"/>
        <v>2.5</v>
      </c>
      <c r="T119" s="112">
        <f t="shared" si="9"/>
        <v>1</v>
      </c>
    </row>
    <row r="120" spans="1:20" ht="15">
      <c r="A120" s="67">
        <f t="shared" si="7"/>
        <v>113</v>
      </c>
      <c r="B120" s="82"/>
      <c r="C120" s="41" t="s">
        <v>231</v>
      </c>
      <c r="D120" s="91" t="s">
        <v>14</v>
      </c>
      <c r="E120" s="92">
        <v>1896</v>
      </c>
      <c r="F120" s="43" t="s">
        <v>53</v>
      </c>
      <c r="G120" s="109"/>
      <c r="H120" s="116"/>
      <c r="I120" s="116"/>
      <c r="J120" s="116"/>
      <c r="K120" s="105">
        <v>4</v>
      </c>
      <c r="L120" s="108">
        <v>1</v>
      </c>
      <c r="M120" s="105"/>
      <c r="N120" s="108"/>
      <c r="O120" s="114"/>
      <c r="P120" s="108"/>
      <c r="Q120" s="114"/>
      <c r="R120" s="108"/>
      <c r="S120" s="111">
        <f t="shared" si="8"/>
        <v>4</v>
      </c>
      <c r="T120" s="112">
        <f t="shared" si="9"/>
        <v>1</v>
      </c>
    </row>
    <row r="121" spans="1:20" ht="15">
      <c r="A121" s="67">
        <f t="shared" si="7"/>
        <v>114</v>
      </c>
      <c r="B121" s="82"/>
      <c r="C121" s="41" t="s">
        <v>260</v>
      </c>
      <c r="D121" s="91" t="s">
        <v>14</v>
      </c>
      <c r="E121" s="92">
        <v>1052</v>
      </c>
      <c r="F121" s="43" t="s">
        <v>240</v>
      </c>
      <c r="G121" s="109"/>
      <c r="H121" s="116"/>
      <c r="I121" s="116"/>
      <c r="J121" s="116"/>
      <c r="K121" s="105">
        <v>3</v>
      </c>
      <c r="L121" s="108">
        <v>1</v>
      </c>
      <c r="M121" s="105"/>
      <c r="N121" s="108"/>
      <c r="O121" s="114"/>
      <c r="P121" s="108"/>
      <c r="Q121" s="114"/>
      <c r="R121" s="108"/>
      <c r="S121" s="111">
        <f t="shared" si="8"/>
        <v>3</v>
      </c>
      <c r="T121" s="112">
        <f t="shared" si="9"/>
        <v>1</v>
      </c>
    </row>
    <row r="122" spans="1:20" ht="15">
      <c r="A122" s="67">
        <f t="shared" si="7"/>
        <v>115</v>
      </c>
      <c r="B122" s="82"/>
      <c r="C122" s="41" t="s">
        <v>272</v>
      </c>
      <c r="D122" s="91" t="s">
        <v>14</v>
      </c>
      <c r="E122" s="92">
        <v>1063</v>
      </c>
      <c r="F122" s="43" t="s">
        <v>240</v>
      </c>
      <c r="G122" s="109"/>
      <c r="H122" s="116"/>
      <c r="I122" s="116"/>
      <c r="J122" s="116"/>
      <c r="K122" s="105">
        <v>2</v>
      </c>
      <c r="L122" s="108">
        <v>1</v>
      </c>
      <c r="M122" s="105"/>
      <c r="N122" s="108"/>
      <c r="O122" s="114"/>
      <c r="P122" s="108"/>
      <c r="Q122" s="114"/>
      <c r="R122" s="108"/>
      <c r="S122" s="111">
        <f t="shared" si="8"/>
        <v>2</v>
      </c>
      <c r="T122" s="112">
        <f t="shared" si="9"/>
        <v>1</v>
      </c>
    </row>
    <row r="123" spans="1:20" ht="15">
      <c r="A123" s="67">
        <f t="shared" si="7"/>
        <v>116</v>
      </c>
      <c r="B123" s="82"/>
      <c r="C123" s="41" t="s">
        <v>273</v>
      </c>
      <c r="D123" s="91" t="s">
        <v>14</v>
      </c>
      <c r="E123" s="92">
        <v>1135</v>
      </c>
      <c r="F123" s="43" t="s">
        <v>240</v>
      </c>
      <c r="G123" s="109"/>
      <c r="H123" s="116"/>
      <c r="I123" s="116"/>
      <c r="J123" s="116"/>
      <c r="K123" s="105">
        <v>2</v>
      </c>
      <c r="L123" s="108">
        <v>1</v>
      </c>
      <c r="M123" s="105"/>
      <c r="N123" s="108"/>
      <c r="O123" s="114"/>
      <c r="P123" s="108"/>
      <c r="Q123" s="114"/>
      <c r="R123" s="108"/>
      <c r="S123" s="111">
        <f t="shared" si="8"/>
        <v>2</v>
      </c>
      <c r="T123" s="112">
        <f t="shared" si="9"/>
        <v>1</v>
      </c>
    </row>
    <row r="124" spans="1:20" ht="15">
      <c r="A124" s="67">
        <f t="shared" si="7"/>
        <v>117</v>
      </c>
      <c r="B124" s="82"/>
      <c r="C124" s="41" t="s">
        <v>234</v>
      </c>
      <c r="D124" s="91" t="s">
        <v>14</v>
      </c>
      <c r="E124" s="92">
        <v>1643</v>
      </c>
      <c r="F124" s="43" t="s">
        <v>78</v>
      </c>
      <c r="G124" s="109"/>
      <c r="H124" s="116"/>
      <c r="I124" s="116"/>
      <c r="J124" s="116"/>
      <c r="K124" s="105">
        <v>4</v>
      </c>
      <c r="L124" s="108">
        <v>1</v>
      </c>
      <c r="M124" s="105"/>
      <c r="N124" s="108"/>
      <c r="O124" s="114"/>
      <c r="P124" s="108"/>
      <c r="Q124" s="114"/>
      <c r="R124" s="108"/>
      <c r="S124" s="111">
        <f t="shared" si="8"/>
        <v>4</v>
      </c>
      <c r="T124" s="112">
        <f t="shared" si="9"/>
        <v>1</v>
      </c>
    </row>
    <row r="125" spans="1:20" ht="15">
      <c r="A125" s="67">
        <f t="shared" si="7"/>
        <v>118</v>
      </c>
      <c r="B125" s="82"/>
      <c r="C125" s="41" t="s">
        <v>65</v>
      </c>
      <c r="D125" s="91" t="s">
        <v>14</v>
      </c>
      <c r="E125" s="92">
        <v>1289</v>
      </c>
      <c r="F125" s="43" t="s">
        <v>59</v>
      </c>
      <c r="G125" s="105">
        <v>3.5</v>
      </c>
      <c r="H125" s="106">
        <v>1</v>
      </c>
      <c r="I125" s="115"/>
      <c r="J125" s="115"/>
      <c r="K125" s="109"/>
      <c r="L125" s="115"/>
      <c r="M125" s="109"/>
      <c r="N125" s="115"/>
      <c r="O125" s="109"/>
      <c r="P125" s="115"/>
      <c r="Q125" s="109"/>
      <c r="R125" s="115"/>
      <c r="S125" s="111">
        <f t="shared" si="8"/>
        <v>3.5</v>
      </c>
      <c r="T125" s="112">
        <f t="shared" si="9"/>
        <v>1</v>
      </c>
    </row>
    <row r="126" spans="1:20" ht="15">
      <c r="A126" s="67">
        <f t="shared" si="7"/>
        <v>119</v>
      </c>
      <c r="B126" s="82"/>
      <c r="C126" s="41" t="s">
        <v>95</v>
      </c>
      <c r="D126" s="91" t="s">
        <v>14</v>
      </c>
      <c r="E126" s="92">
        <v>1150</v>
      </c>
      <c r="F126" s="43" t="s">
        <v>59</v>
      </c>
      <c r="G126" s="105">
        <v>2</v>
      </c>
      <c r="H126" s="106">
        <v>1</v>
      </c>
      <c r="I126" s="115"/>
      <c r="J126" s="115"/>
      <c r="K126" s="109"/>
      <c r="L126" s="115"/>
      <c r="M126" s="109"/>
      <c r="N126" s="115"/>
      <c r="O126" s="109"/>
      <c r="P126" s="115"/>
      <c r="Q126" s="109"/>
      <c r="R126" s="115"/>
      <c r="S126" s="111">
        <f t="shared" si="8"/>
        <v>2</v>
      </c>
      <c r="T126" s="112">
        <f t="shared" si="9"/>
        <v>1</v>
      </c>
    </row>
    <row r="127" spans="1:20" ht="15">
      <c r="A127" s="67">
        <f t="shared" si="7"/>
        <v>120</v>
      </c>
      <c r="B127" s="82"/>
      <c r="C127" s="41" t="s">
        <v>97</v>
      </c>
      <c r="D127" s="91" t="s">
        <v>14</v>
      </c>
      <c r="E127" s="92">
        <v>0</v>
      </c>
      <c r="F127" s="43" t="s">
        <v>73</v>
      </c>
      <c r="G127" s="105">
        <v>2</v>
      </c>
      <c r="H127" s="106">
        <v>1</v>
      </c>
      <c r="I127" s="115"/>
      <c r="J127" s="115"/>
      <c r="K127" s="109"/>
      <c r="L127" s="115"/>
      <c r="M127" s="109"/>
      <c r="N127" s="115"/>
      <c r="O127" s="109"/>
      <c r="P127" s="115"/>
      <c r="Q127" s="109"/>
      <c r="R127" s="115"/>
      <c r="S127" s="111">
        <f t="shared" si="8"/>
        <v>2</v>
      </c>
      <c r="T127" s="112">
        <f t="shared" si="9"/>
        <v>1</v>
      </c>
    </row>
    <row r="128" spans="1:20" ht="15">
      <c r="A128" s="67">
        <f t="shared" si="7"/>
        <v>121</v>
      </c>
      <c r="B128" s="82"/>
      <c r="C128" s="41" t="s">
        <v>85</v>
      </c>
      <c r="D128" s="91" t="s">
        <v>14</v>
      </c>
      <c r="E128" s="92">
        <v>1124</v>
      </c>
      <c r="F128" s="43" t="s">
        <v>86</v>
      </c>
      <c r="G128" s="105">
        <v>3</v>
      </c>
      <c r="H128" s="106">
        <v>1</v>
      </c>
      <c r="I128" s="115"/>
      <c r="J128" s="115"/>
      <c r="K128" s="109"/>
      <c r="L128" s="115"/>
      <c r="M128" s="109"/>
      <c r="N128" s="115"/>
      <c r="O128" s="109"/>
      <c r="P128" s="115"/>
      <c r="Q128" s="109"/>
      <c r="R128" s="115"/>
      <c r="S128" s="111">
        <f t="shared" si="8"/>
        <v>3</v>
      </c>
      <c r="T128" s="112">
        <f t="shared" si="9"/>
        <v>1</v>
      </c>
    </row>
    <row r="129" spans="1:20" ht="15">
      <c r="A129" s="67">
        <f t="shared" si="7"/>
        <v>122</v>
      </c>
      <c r="B129" s="82"/>
      <c r="C129" s="41" t="s">
        <v>50</v>
      </c>
      <c r="D129" s="91" t="s">
        <v>14</v>
      </c>
      <c r="E129" s="92">
        <v>1789</v>
      </c>
      <c r="F129" s="43" t="s">
        <v>20</v>
      </c>
      <c r="G129" s="105">
        <v>4</v>
      </c>
      <c r="H129" s="106">
        <v>1</v>
      </c>
      <c r="I129" s="115"/>
      <c r="J129" s="115"/>
      <c r="K129" s="109"/>
      <c r="L129" s="115"/>
      <c r="M129" s="109"/>
      <c r="N129" s="115"/>
      <c r="O129" s="109"/>
      <c r="P129" s="115"/>
      <c r="Q129" s="109"/>
      <c r="R129" s="115"/>
      <c r="S129" s="111">
        <f t="shared" si="8"/>
        <v>4</v>
      </c>
      <c r="T129" s="112">
        <f t="shared" si="9"/>
        <v>1</v>
      </c>
    </row>
    <row r="130" spans="1:20" ht="15">
      <c r="A130" s="67">
        <f t="shared" si="7"/>
        <v>123</v>
      </c>
      <c r="B130" s="82"/>
      <c r="C130" s="41" t="s">
        <v>101</v>
      </c>
      <c r="D130" s="91" t="s">
        <v>14</v>
      </c>
      <c r="E130" s="92">
        <v>988</v>
      </c>
      <c r="F130" s="43" t="s">
        <v>86</v>
      </c>
      <c r="G130" s="105">
        <v>2</v>
      </c>
      <c r="H130" s="106">
        <v>1</v>
      </c>
      <c r="I130" s="115"/>
      <c r="J130" s="115"/>
      <c r="K130" s="109"/>
      <c r="L130" s="115"/>
      <c r="M130" s="109"/>
      <c r="N130" s="115"/>
      <c r="O130" s="109"/>
      <c r="P130" s="115"/>
      <c r="Q130" s="109"/>
      <c r="R130" s="115"/>
      <c r="S130" s="111">
        <f t="shared" si="8"/>
        <v>2</v>
      </c>
      <c r="T130" s="112">
        <f t="shared" si="9"/>
        <v>1</v>
      </c>
    </row>
    <row r="131" spans="1:20" ht="15">
      <c r="A131" s="67">
        <f t="shared" si="7"/>
        <v>124</v>
      </c>
      <c r="B131" s="82"/>
      <c r="C131" s="41" t="s">
        <v>317</v>
      </c>
      <c r="D131" s="91" t="s">
        <v>14</v>
      </c>
      <c r="E131" s="92">
        <v>1460</v>
      </c>
      <c r="F131" s="43" t="s">
        <v>53</v>
      </c>
      <c r="G131" s="109"/>
      <c r="H131" s="115"/>
      <c r="I131" s="115"/>
      <c r="J131" s="115"/>
      <c r="K131" s="109"/>
      <c r="L131" s="115"/>
      <c r="M131" s="109">
        <v>1</v>
      </c>
      <c r="N131" s="110">
        <v>1</v>
      </c>
      <c r="O131" s="113"/>
      <c r="P131" s="110"/>
      <c r="Q131" s="114"/>
      <c r="R131" s="110"/>
      <c r="S131" s="111">
        <f t="shared" si="8"/>
        <v>1</v>
      </c>
      <c r="T131" s="112">
        <f t="shared" si="9"/>
        <v>1</v>
      </c>
    </row>
    <row r="132" spans="1:20" ht="15">
      <c r="A132" s="67">
        <f t="shared" si="7"/>
        <v>125</v>
      </c>
      <c r="B132" s="82"/>
      <c r="C132" s="41" t="s">
        <v>107</v>
      </c>
      <c r="D132" s="91" t="s">
        <v>14</v>
      </c>
      <c r="E132" s="92">
        <v>1150</v>
      </c>
      <c r="F132" s="43" t="s">
        <v>86</v>
      </c>
      <c r="G132" s="105">
        <v>1</v>
      </c>
      <c r="H132" s="106">
        <v>1</v>
      </c>
      <c r="I132" s="115"/>
      <c r="J132" s="115"/>
      <c r="K132" s="109"/>
      <c r="L132" s="115"/>
      <c r="M132" s="109"/>
      <c r="N132" s="115"/>
      <c r="O132" s="109"/>
      <c r="P132" s="115"/>
      <c r="Q132" s="109"/>
      <c r="R132" s="115"/>
      <c r="S132" s="111">
        <f t="shared" si="8"/>
        <v>1</v>
      </c>
      <c r="T132" s="112">
        <f t="shared" si="9"/>
        <v>1</v>
      </c>
    </row>
    <row r="133" spans="1:20" ht="15">
      <c r="A133" s="67">
        <f t="shared" si="7"/>
        <v>126</v>
      </c>
      <c r="B133" s="82"/>
      <c r="C133" s="41" t="s">
        <v>315</v>
      </c>
      <c r="D133" s="91" t="s">
        <v>14</v>
      </c>
      <c r="E133" s="92">
        <v>1500</v>
      </c>
      <c r="F133" s="43" t="s">
        <v>316</v>
      </c>
      <c r="G133" s="109"/>
      <c r="H133" s="115"/>
      <c r="I133" s="115"/>
      <c r="J133" s="115"/>
      <c r="K133" s="109"/>
      <c r="L133" s="115"/>
      <c r="M133" s="109">
        <v>2</v>
      </c>
      <c r="N133" s="110">
        <v>1</v>
      </c>
      <c r="O133" s="113"/>
      <c r="P133" s="110"/>
      <c r="Q133" s="114"/>
      <c r="R133" s="110"/>
      <c r="S133" s="111">
        <f t="shared" si="8"/>
        <v>2</v>
      </c>
      <c r="T133" s="112">
        <f t="shared" si="9"/>
        <v>1</v>
      </c>
    </row>
    <row r="134" spans="1:20" ht="15">
      <c r="A134" s="67">
        <f t="shared" si="7"/>
        <v>127</v>
      </c>
      <c r="B134" s="82"/>
      <c r="C134" s="41" t="s">
        <v>308</v>
      </c>
      <c r="D134" s="91" t="s">
        <v>14</v>
      </c>
      <c r="E134" s="92">
        <v>1713</v>
      </c>
      <c r="F134" s="43" t="s">
        <v>304</v>
      </c>
      <c r="G134" s="109"/>
      <c r="H134" s="115"/>
      <c r="I134" s="115"/>
      <c r="J134" s="115"/>
      <c r="K134" s="109"/>
      <c r="L134" s="115"/>
      <c r="M134" s="109">
        <v>4</v>
      </c>
      <c r="N134" s="110">
        <v>1</v>
      </c>
      <c r="O134" s="113"/>
      <c r="P134" s="110"/>
      <c r="Q134" s="114"/>
      <c r="R134" s="110"/>
      <c r="S134" s="111">
        <f t="shared" si="8"/>
        <v>4</v>
      </c>
      <c r="T134" s="112">
        <f t="shared" si="9"/>
        <v>1</v>
      </c>
    </row>
    <row r="135" spans="1:20" ht="15">
      <c r="A135" s="67">
        <f t="shared" si="7"/>
        <v>128</v>
      </c>
      <c r="B135" s="82"/>
      <c r="C135" s="41" t="s">
        <v>271</v>
      </c>
      <c r="D135" s="91" t="s">
        <v>14</v>
      </c>
      <c r="E135" s="92">
        <v>991</v>
      </c>
      <c r="F135" s="43" t="s">
        <v>240</v>
      </c>
      <c r="G135" s="109"/>
      <c r="H135" s="116"/>
      <c r="I135" s="116"/>
      <c r="J135" s="116"/>
      <c r="K135" s="105">
        <v>2</v>
      </c>
      <c r="L135" s="108">
        <v>1</v>
      </c>
      <c r="M135" s="105"/>
      <c r="N135" s="108"/>
      <c r="O135" s="114"/>
      <c r="P135" s="108"/>
      <c r="Q135" s="114"/>
      <c r="R135" s="108"/>
      <c r="S135" s="111">
        <f t="shared" si="8"/>
        <v>2</v>
      </c>
      <c r="T135" s="112">
        <f t="shared" si="9"/>
        <v>1</v>
      </c>
    </row>
    <row r="136" spans="1:20" ht="15">
      <c r="A136" s="67">
        <f t="shared" si="7"/>
        <v>129</v>
      </c>
      <c r="B136" s="82"/>
      <c r="C136" s="41" t="s">
        <v>229</v>
      </c>
      <c r="D136" s="91" t="s">
        <v>14</v>
      </c>
      <c r="E136" s="92">
        <v>1575</v>
      </c>
      <c r="F136" s="43" t="s">
        <v>230</v>
      </c>
      <c r="G136" s="109"/>
      <c r="H136" s="116"/>
      <c r="I136" s="116"/>
      <c r="J136" s="116"/>
      <c r="K136" s="105">
        <v>4</v>
      </c>
      <c r="L136" s="108">
        <v>1</v>
      </c>
      <c r="M136" s="105"/>
      <c r="N136" s="108"/>
      <c r="O136" s="114"/>
      <c r="P136" s="108"/>
      <c r="Q136" s="114"/>
      <c r="R136" s="108"/>
      <c r="S136" s="111">
        <f aca="true" t="shared" si="10" ref="S136:S167">G136+I136+K136+M136+O136+Q136</f>
        <v>4</v>
      </c>
      <c r="T136" s="112">
        <f aca="true" t="shared" si="11" ref="T136:T167">H136+J136+L136+N136+P136+R136</f>
        <v>1</v>
      </c>
    </row>
    <row r="137" spans="1:20" ht="15">
      <c r="A137" s="67">
        <f aca="true" t="shared" si="12" ref="A137:A200">A136+1</f>
        <v>130</v>
      </c>
      <c r="B137" s="82"/>
      <c r="C137" s="41" t="s">
        <v>100</v>
      </c>
      <c r="D137" s="91" t="s">
        <v>14</v>
      </c>
      <c r="E137" s="92">
        <v>1050</v>
      </c>
      <c r="F137" s="43" t="s">
        <v>73</v>
      </c>
      <c r="G137" s="105">
        <v>2</v>
      </c>
      <c r="H137" s="106">
        <v>1</v>
      </c>
      <c r="I137" s="115"/>
      <c r="J137" s="115"/>
      <c r="K137" s="109"/>
      <c r="L137" s="115"/>
      <c r="M137" s="109"/>
      <c r="N137" s="115"/>
      <c r="O137" s="109"/>
      <c r="P137" s="115"/>
      <c r="Q137" s="109"/>
      <c r="R137" s="115"/>
      <c r="S137" s="111">
        <f t="shared" si="10"/>
        <v>2</v>
      </c>
      <c r="T137" s="112">
        <f t="shared" si="11"/>
        <v>1</v>
      </c>
    </row>
    <row r="138" spans="1:20" ht="15">
      <c r="A138" s="67">
        <f t="shared" si="12"/>
        <v>131</v>
      </c>
      <c r="B138" s="82"/>
      <c r="C138" s="41" t="s">
        <v>225</v>
      </c>
      <c r="D138" s="91" t="s">
        <v>14</v>
      </c>
      <c r="E138" s="92">
        <v>1780</v>
      </c>
      <c r="F138" s="43" t="s">
        <v>86</v>
      </c>
      <c r="G138" s="109"/>
      <c r="H138" s="116"/>
      <c r="I138" s="116"/>
      <c r="J138" s="116"/>
      <c r="K138" s="105">
        <v>4.5</v>
      </c>
      <c r="L138" s="108">
        <v>1</v>
      </c>
      <c r="M138" s="105"/>
      <c r="N138" s="108"/>
      <c r="O138" s="114"/>
      <c r="P138" s="108"/>
      <c r="Q138" s="114"/>
      <c r="R138" s="108"/>
      <c r="S138" s="111">
        <f t="shared" si="10"/>
        <v>4.5</v>
      </c>
      <c r="T138" s="112">
        <f t="shared" si="11"/>
        <v>1</v>
      </c>
    </row>
    <row r="139" spans="1:20" ht="15">
      <c r="A139" s="67">
        <f t="shared" si="12"/>
        <v>132</v>
      </c>
      <c r="B139" s="82"/>
      <c r="C139" s="41" t="s">
        <v>267</v>
      </c>
      <c r="D139" s="91" t="s">
        <v>14</v>
      </c>
      <c r="E139" s="92">
        <v>1362</v>
      </c>
      <c r="F139" s="43" t="s">
        <v>53</v>
      </c>
      <c r="G139" s="109"/>
      <c r="H139" s="116"/>
      <c r="I139" s="116"/>
      <c r="J139" s="116"/>
      <c r="K139" s="105">
        <v>2.5</v>
      </c>
      <c r="L139" s="108">
        <v>1</v>
      </c>
      <c r="M139" s="105"/>
      <c r="N139" s="108"/>
      <c r="O139" s="114"/>
      <c r="P139" s="108"/>
      <c r="Q139" s="114"/>
      <c r="R139" s="108"/>
      <c r="S139" s="111">
        <f t="shared" si="10"/>
        <v>2.5</v>
      </c>
      <c r="T139" s="112">
        <f t="shared" si="11"/>
        <v>1</v>
      </c>
    </row>
    <row r="140" spans="1:20" ht="15">
      <c r="A140" s="67">
        <f t="shared" si="12"/>
        <v>133</v>
      </c>
      <c r="C140" s="42" t="s">
        <v>103</v>
      </c>
      <c r="D140" s="94" t="s">
        <v>14</v>
      </c>
      <c r="E140" s="95">
        <v>0</v>
      </c>
      <c r="F140" s="44" t="s">
        <v>73</v>
      </c>
      <c r="G140" s="105">
        <v>2</v>
      </c>
      <c r="H140" s="106">
        <v>1</v>
      </c>
      <c r="I140" s="115"/>
      <c r="J140" s="115"/>
      <c r="K140" s="109"/>
      <c r="L140" s="115"/>
      <c r="M140" s="109"/>
      <c r="N140" s="115"/>
      <c r="O140" s="109"/>
      <c r="P140" s="115"/>
      <c r="Q140" s="109"/>
      <c r="R140" s="115"/>
      <c r="S140" s="111">
        <f t="shared" si="10"/>
        <v>2</v>
      </c>
      <c r="T140" s="112">
        <f t="shared" si="11"/>
        <v>1</v>
      </c>
    </row>
    <row r="141" spans="1:20" ht="15">
      <c r="A141" s="67">
        <f t="shared" si="12"/>
        <v>134</v>
      </c>
      <c r="C141" s="42" t="s">
        <v>281</v>
      </c>
      <c r="D141" s="94" t="s">
        <v>14</v>
      </c>
      <c r="E141" s="95">
        <v>1006</v>
      </c>
      <c r="F141" s="44" t="s">
        <v>240</v>
      </c>
      <c r="G141" s="109"/>
      <c r="H141" s="116"/>
      <c r="I141" s="116"/>
      <c r="J141" s="116"/>
      <c r="K141" s="105">
        <v>1</v>
      </c>
      <c r="L141" s="108">
        <v>1</v>
      </c>
      <c r="M141" s="105"/>
      <c r="N141" s="108"/>
      <c r="O141" s="114"/>
      <c r="P141" s="108"/>
      <c r="Q141" s="114"/>
      <c r="R141" s="108"/>
      <c r="S141" s="111">
        <f t="shared" si="10"/>
        <v>1</v>
      </c>
      <c r="T141" s="112">
        <f t="shared" si="11"/>
        <v>1</v>
      </c>
    </row>
    <row r="142" spans="1:20" ht="15">
      <c r="A142" s="67">
        <f t="shared" si="12"/>
        <v>135</v>
      </c>
      <c r="C142" s="42" t="s">
        <v>268</v>
      </c>
      <c r="D142" s="94" t="s">
        <v>14</v>
      </c>
      <c r="E142" s="95">
        <v>1071</v>
      </c>
      <c r="F142" s="44" t="s">
        <v>240</v>
      </c>
      <c r="G142" s="109"/>
      <c r="H142" s="116"/>
      <c r="I142" s="116"/>
      <c r="J142" s="116"/>
      <c r="K142" s="105">
        <v>2.5</v>
      </c>
      <c r="L142" s="108">
        <v>1</v>
      </c>
      <c r="M142" s="105"/>
      <c r="N142" s="108"/>
      <c r="O142" s="114"/>
      <c r="P142" s="108"/>
      <c r="Q142" s="114"/>
      <c r="R142" s="108"/>
      <c r="S142" s="111">
        <f t="shared" si="10"/>
        <v>2.5</v>
      </c>
      <c r="T142" s="112">
        <f t="shared" si="11"/>
        <v>1</v>
      </c>
    </row>
    <row r="143" spans="1:20" ht="15">
      <c r="A143" s="67">
        <f t="shared" si="12"/>
        <v>136</v>
      </c>
      <c r="C143" s="42" t="s">
        <v>93</v>
      </c>
      <c r="D143" s="94" t="s">
        <v>14</v>
      </c>
      <c r="E143" s="95">
        <v>0</v>
      </c>
      <c r="F143" s="44" t="s">
        <v>73</v>
      </c>
      <c r="G143" s="105">
        <v>2.5</v>
      </c>
      <c r="H143" s="106">
        <v>1</v>
      </c>
      <c r="I143" s="115"/>
      <c r="J143" s="115"/>
      <c r="K143" s="109"/>
      <c r="L143" s="115"/>
      <c r="M143" s="109"/>
      <c r="N143" s="115"/>
      <c r="O143" s="109"/>
      <c r="P143" s="115"/>
      <c r="Q143" s="109"/>
      <c r="R143" s="115"/>
      <c r="S143" s="111">
        <f t="shared" si="10"/>
        <v>2.5</v>
      </c>
      <c r="T143" s="112">
        <f t="shared" si="11"/>
        <v>1</v>
      </c>
    </row>
    <row r="144" spans="1:20" ht="15">
      <c r="A144" s="67">
        <f t="shared" si="12"/>
        <v>137</v>
      </c>
      <c r="C144" s="42" t="s">
        <v>223</v>
      </c>
      <c r="D144" s="94" t="s">
        <v>14</v>
      </c>
      <c r="E144" s="95">
        <v>1806</v>
      </c>
      <c r="F144" s="44" t="s">
        <v>224</v>
      </c>
      <c r="G144" s="109"/>
      <c r="H144" s="116"/>
      <c r="I144" s="116"/>
      <c r="J144" s="116"/>
      <c r="K144" s="105">
        <v>4.5</v>
      </c>
      <c r="L144" s="108">
        <v>1</v>
      </c>
      <c r="M144" s="105"/>
      <c r="N144" s="108"/>
      <c r="O144" s="114"/>
      <c r="P144" s="108"/>
      <c r="Q144" s="114"/>
      <c r="R144" s="108"/>
      <c r="S144" s="111">
        <f t="shared" si="10"/>
        <v>4.5</v>
      </c>
      <c r="T144" s="112">
        <f t="shared" si="11"/>
        <v>1</v>
      </c>
    </row>
    <row r="145" spans="1:20" ht="15">
      <c r="A145" s="67">
        <f t="shared" si="12"/>
        <v>138</v>
      </c>
      <c r="C145" s="42" t="s">
        <v>58</v>
      </c>
      <c r="D145" s="94" t="s">
        <v>14</v>
      </c>
      <c r="E145" s="95">
        <v>1494</v>
      </c>
      <c r="F145" s="44" t="s">
        <v>59</v>
      </c>
      <c r="G145" s="105">
        <v>4</v>
      </c>
      <c r="H145" s="106">
        <v>1</v>
      </c>
      <c r="I145" s="115"/>
      <c r="J145" s="115"/>
      <c r="K145" s="109"/>
      <c r="L145" s="115"/>
      <c r="M145" s="109"/>
      <c r="N145" s="115"/>
      <c r="O145" s="109"/>
      <c r="P145" s="115"/>
      <c r="Q145" s="109"/>
      <c r="R145" s="115"/>
      <c r="S145" s="111">
        <f t="shared" si="10"/>
        <v>4</v>
      </c>
      <c r="T145" s="112">
        <f t="shared" si="11"/>
        <v>1</v>
      </c>
    </row>
    <row r="146" spans="1:20" ht="15">
      <c r="A146" s="67">
        <f t="shared" si="12"/>
        <v>139</v>
      </c>
      <c r="C146" s="42" t="s">
        <v>235</v>
      </c>
      <c r="D146" s="94" t="s">
        <v>14</v>
      </c>
      <c r="E146" s="95">
        <v>1708</v>
      </c>
      <c r="F146" s="44" t="s">
        <v>230</v>
      </c>
      <c r="G146" s="109"/>
      <c r="H146" s="116"/>
      <c r="I146" s="116"/>
      <c r="J146" s="116"/>
      <c r="K146" s="105">
        <v>4</v>
      </c>
      <c r="L146" s="108">
        <v>1</v>
      </c>
      <c r="M146" s="105"/>
      <c r="N146" s="108"/>
      <c r="O146" s="114"/>
      <c r="P146" s="108"/>
      <c r="Q146" s="114"/>
      <c r="R146" s="108"/>
      <c r="S146" s="111">
        <f t="shared" si="10"/>
        <v>4</v>
      </c>
      <c r="T146" s="112">
        <f t="shared" si="11"/>
        <v>1</v>
      </c>
    </row>
    <row r="147" spans="1:20" ht="15">
      <c r="A147" s="67">
        <f t="shared" si="12"/>
        <v>140</v>
      </c>
      <c r="C147" s="56" t="s">
        <v>362</v>
      </c>
      <c r="D147" s="93" t="s">
        <v>14</v>
      </c>
      <c r="E147" s="96">
        <v>1446</v>
      </c>
      <c r="F147" s="57" t="s">
        <v>20</v>
      </c>
      <c r="G147" s="109"/>
      <c r="H147" s="115"/>
      <c r="I147" s="115"/>
      <c r="J147" s="115"/>
      <c r="K147" s="109"/>
      <c r="L147" s="115"/>
      <c r="M147" s="115"/>
      <c r="N147" s="115"/>
      <c r="O147" s="109">
        <v>2.5</v>
      </c>
      <c r="P147" s="110">
        <v>1</v>
      </c>
      <c r="Q147" s="109"/>
      <c r="R147" s="115"/>
      <c r="S147" s="111">
        <f t="shared" si="10"/>
        <v>2.5</v>
      </c>
      <c r="T147" s="112">
        <f t="shared" si="11"/>
        <v>1</v>
      </c>
    </row>
    <row r="148" spans="1:20" ht="15">
      <c r="A148" s="67">
        <f t="shared" si="12"/>
        <v>141</v>
      </c>
      <c r="C148" s="56" t="s">
        <v>357</v>
      </c>
      <c r="D148" s="93" t="s">
        <v>14</v>
      </c>
      <c r="E148" s="96">
        <v>1139</v>
      </c>
      <c r="F148" s="57" t="s">
        <v>20</v>
      </c>
      <c r="G148" s="109"/>
      <c r="H148" s="115"/>
      <c r="I148" s="115"/>
      <c r="J148" s="115"/>
      <c r="K148" s="109"/>
      <c r="L148" s="115"/>
      <c r="M148" s="115"/>
      <c r="N148" s="115"/>
      <c r="O148" s="109">
        <v>3</v>
      </c>
      <c r="P148" s="110">
        <v>1</v>
      </c>
      <c r="Q148" s="109"/>
      <c r="R148" s="115"/>
      <c r="S148" s="111">
        <f t="shared" si="10"/>
        <v>3</v>
      </c>
      <c r="T148" s="112">
        <f t="shared" si="11"/>
        <v>1</v>
      </c>
    </row>
    <row r="149" spans="1:20" ht="15">
      <c r="A149" s="67">
        <f t="shared" si="12"/>
        <v>142</v>
      </c>
      <c r="C149" s="42" t="s">
        <v>51</v>
      </c>
      <c r="D149" s="94" t="s">
        <v>14</v>
      </c>
      <c r="E149" s="95">
        <v>1859</v>
      </c>
      <c r="F149" s="44" t="s">
        <v>20</v>
      </c>
      <c r="G149" s="105">
        <v>4</v>
      </c>
      <c r="H149" s="106">
        <v>1</v>
      </c>
      <c r="I149" s="115"/>
      <c r="J149" s="115"/>
      <c r="K149" s="109"/>
      <c r="L149" s="115"/>
      <c r="M149" s="109"/>
      <c r="N149" s="115"/>
      <c r="O149" s="109"/>
      <c r="P149" s="115"/>
      <c r="Q149" s="109"/>
      <c r="R149" s="115"/>
      <c r="S149" s="111">
        <f t="shared" si="10"/>
        <v>4</v>
      </c>
      <c r="T149" s="112">
        <f t="shared" si="11"/>
        <v>1</v>
      </c>
    </row>
    <row r="150" spans="1:20" ht="15">
      <c r="A150" s="67">
        <f t="shared" si="12"/>
        <v>143</v>
      </c>
      <c r="C150" s="56" t="s">
        <v>348</v>
      </c>
      <c r="D150" s="93" t="s">
        <v>14</v>
      </c>
      <c r="E150" s="96">
        <v>1537</v>
      </c>
      <c r="F150" s="57" t="s">
        <v>20</v>
      </c>
      <c r="G150" s="109"/>
      <c r="H150" s="115"/>
      <c r="I150" s="115"/>
      <c r="J150" s="115"/>
      <c r="K150" s="109"/>
      <c r="L150" s="115"/>
      <c r="M150" s="115"/>
      <c r="N150" s="115"/>
      <c r="O150" s="109">
        <v>4</v>
      </c>
      <c r="P150" s="110">
        <v>1</v>
      </c>
      <c r="Q150" s="109"/>
      <c r="R150" s="115"/>
      <c r="S150" s="111">
        <f t="shared" si="10"/>
        <v>4</v>
      </c>
      <c r="T150" s="112">
        <f t="shared" si="11"/>
        <v>1</v>
      </c>
    </row>
    <row r="151" spans="1:20" ht="15">
      <c r="A151" s="67">
        <f t="shared" si="12"/>
        <v>144</v>
      </c>
      <c r="C151" s="42" t="s">
        <v>270</v>
      </c>
      <c r="D151" s="94" t="s">
        <v>14</v>
      </c>
      <c r="E151" s="95">
        <v>1100</v>
      </c>
      <c r="F151" s="44" t="s">
        <v>251</v>
      </c>
      <c r="G151" s="109"/>
      <c r="H151" s="116"/>
      <c r="I151" s="116"/>
      <c r="J151" s="116"/>
      <c r="K151" s="105">
        <v>2</v>
      </c>
      <c r="L151" s="108">
        <v>1</v>
      </c>
      <c r="M151" s="105"/>
      <c r="N151" s="108"/>
      <c r="O151" s="114"/>
      <c r="P151" s="108"/>
      <c r="Q151" s="114"/>
      <c r="R151" s="108"/>
      <c r="S151" s="111">
        <f t="shared" si="10"/>
        <v>2</v>
      </c>
      <c r="T151" s="112">
        <f t="shared" si="11"/>
        <v>1</v>
      </c>
    </row>
    <row r="152" spans="1:20" ht="15">
      <c r="A152" s="67">
        <f t="shared" si="12"/>
        <v>145</v>
      </c>
      <c r="C152" s="56" t="s">
        <v>361</v>
      </c>
      <c r="D152" s="93" t="s">
        <v>14</v>
      </c>
      <c r="E152" s="96">
        <v>1500</v>
      </c>
      <c r="F152" s="57" t="s">
        <v>20</v>
      </c>
      <c r="G152" s="109"/>
      <c r="H152" s="115"/>
      <c r="I152" s="115"/>
      <c r="J152" s="115"/>
      <c r="K152" s="109"/>
      <c r="L152" s="115"/>
      <c r="M152" s="115"/>
      <c r="N152" s="115"/>
      <c r="O152" s="109">
        <v>2.5</v>
      </c>
      <c r="P152" s="110">
        <v>1</v>
      </c>
      <c r="Q152" s="109"/>
      <c r="R152" s="115"/>
      <c r="S152" s="111">
        <f t="shared" si="10"/>
        <v>2.5</v>
      </c>
      <c r="T152" s="112">
        <f t="shared" si="11"/>
        <v>1</v>
      </c>
    </row>
    <row r="153" spans="1:20" ht="15">
      <c r="A153" s="67">
        <f t="shared" si="12"/>
        <v>146</v>
      </c>
      <c r="C153" s="42" t="s">
        <v>82</v>
      </c>
      <c r="D153" s="94" t="s">
        <v>14</v>
      </c>
      <c r="E153" s="95">
        <v>0</v>
      </c>
      <c r="F153" s="44" t="s">
        <v>73</v>
      </c>
      <c r="G153" s="105">
        <v>3</v>
      </c>
      <c r="H153" s="106">
        <v>1</v>
      </c>
      <c r="I153" s="115"/>
      <c r="J153" s="115"/>
      <c r="K153" s="109"/>
      <c r="L153" s="115"/>
      <c r="M153" s="109"/>
      <c r="N153" s="115"/>
      <c r="O153" s="109"/>
      <c r="P153" s="115"/>
      <c r="Q153" s="109"/>
      <c r="R153" s="115"/>
      <c r="S153" s="111">
        <f t="shared" si="10"/>
        <v>3</v>
      </c>
      <c r="T153" s="112">
        <f t="shared" si="11"/>
        <v>1</v>
      </c>
    </row>
    <row r="154" spans="1:20" ht="15">
      <c r="A154" s="67">
        <f t="shared" si="12"/>
        <v>147</v>
      </c>
      <c r="C154" s="42" t="s">
        <v>71</v>
      </c>
      <c r="D154" s="94" t="s">
        <v>14</v>
      </c>
      <c r="E154" s="95">
        <v>1500</v>
      </c>
      <c r="F154" s="44" t="s">
        <v>59</v>
      </c>
      <c r="G154" s="105">
        <v>3.5</v>
      </c>
      <c r="H154" s="106">
        <v>1</v>
      </c>
      <c r="I154" s="115"/>
      <c r="J154" s="115"/>
      <c r="K154" s="109"/>
      <c r="L154" s="115"/>
      <c r="M154" s="109"/>
      <c r="N154" s="115"/>
      <c r="O154" s="109"/>
      <c r="P154" s="115"/>
      <c r="Q154" s="109"/>
      <c r="R154" s="115"/>
      <c r="S154" s="111">
        <f t="shared" si="10"/>
        <v>3.5</v>
      </c>
      <c r="T154" s="112">
        <f t="shared" si="11"/>
        <v>1</v>
      </c>
    </row>
    <row r="155" spans="1:20" ht="15">
      <c r="A155" s="67">
        <f t="shared" si="12"/>
        <v>148</v>
      </c>
      <c r="C155" s="56" t="s">
        <v>201</v>
      </c>
      <c r="D155" s="96" t="s">
        <v>14</v>
      </c>
      <c r="E155" s="95">
        <v>1500</v>
      </c>
      <c r="F155" s="57" t="s">
        <v>192</v>
      </c>
      <c r="G155" s="109"/>
      <c r="H155" s="115"/>
      <c r="I155" s="55">
        <v>0</v>
      </c>
      <c r="J155" s="107">
        <v>1</v>
      </c>
      <c r="K155" s="109"/>
      <c r="L155" s="115"/>
      <c r="M155" s="109"/>
      <c r="N155" s="115"/>
      <c r="O155" s="109"/>
      <c r="P155" s="115"/>
      <c r="Q155" s="109"/>
      <c r="R155" s="115"/>
      <c r="S155" s="111">
        <f t="shared" si="10"/>
        <v>0</v>
      </c>
      <c r="T155" s="112">
        <f t="shared" si="11"/>
        <v>1</v>
      </c>
    </row>
    <row r="156" spans="1:20" ht="15">
      <c r="A156" s="67">
        <f t="shared" si="12"/>
        <v>149</v>
      </c>
      <c r="C156" s="42" t="s">
        <v>263</v>
      </c>
      <c r="D156" s="94" t="s">
        <v>14</v>
      </c>
      <c r="E156" s="95">
        <v>1425</v>
      </c>
      <c r="F156" s="44" t="s">
        <v>218</v>
      </c>
      <c r="G156" s="109"/>
      <c r="H156" s="116"/>
      <c r="I156" s="116"/>
      <c r="J156" s="116"/>
      <c r="K156" s="105">
        <v>3</v>
      </c>
      <c r="L156" s="108">
        <v>1</v>
      </c>
      <c r="M156" s="105"/>
      <c r="N156" s="108"/>
      <c r="O156" s="114"/>
      <c r="P156" s="108"/>
      <c r="Q156" s="114"/>
      <c r="R156" s="108"/>
      <c r="S156" s="111">
        <f t="shared" si="10"/>
        <v>3</v>
      </c>
      <c r="T156" s="112">
        <f t="shared" si="11"/>
        <v>1</v>
      </c>
    </row>
    <row r="157" spans="1:20" ht="15">
      <c r="A157" s="67">
        <f t="shared" si="12"/>
        <v>150</v>
      </c>
      <c r="C157" s="42" t="s">
        <v>81</v>
      </c>
      <c r="D157" s="94" t="s">
        <v>14</v>
      </c>
      <c r="E157" s="95">
        <v>1050</v>
      </c>
      <c r="F157" s="44" t="s">
        <v>73</v>
      </c>
      <c r="G157" s="105">
        <v>3</v>
      </c>
      <c r="H157" s="106">
        <v>1</v>
      </c>
      <c r="I157" s="115"/>
      <c r="J157" s="115"/>
      <c r="K157" s="109"/>
      <c r="L157" s="115"/>
      <c r="M157" s="109"/>
      <c r="N157" s="115"/>
      <c r="O157" s="109"/>
      <c r="P157" s="115"/>
      <c r="Q157" s="109"/>
      <c r="R157" s="115"/>
      <c r="S157" s="111">
        <f t="shared" si="10"/>
        <v>3</v>
      </c>
      <c r="T157" s="112">
        <f t="shared" si="11"/>
        <v>1</v>
      </c>
    </row>
    <row r="158" spans="1:20" ht="15">
      <c r="A158" s="67">
        <f t="shared" si="12"/>
        <v>151</v>
      </c>
      <c r="C158" s="42" t="s">
        <v>255</v>
      </c>
      <c r="D158" s="94" t="s">
        <v>14</v>
      </c>
      <c r="E158" s="95">
        <v>1564</v>
      </c>
      <c r="F158" s="44" t="s">
        <v>17</v>
      </c>
      <c r="G158" s="109"/>
      <c r="H158" s="116"/>
      <c r="I158" s="116"/>
      <c r="J158" s="116"/>
      <c r="K158" s="105">
        <v>3</v>
      </c>
      <c r="L158" s="108">
        <v>1</v>
      </c>
      <c r="M158" s="105"/>
      <c r="N158" s="108"/>
      <c r="O158" s="114"/>
      <c r="P158" s="108"/>
      <c r="Q158" s="114"/>
      <c r="R158" s="108"/>
      <c r="S158" s="111">
        <f t="shared" si="10"/>
        <v>3</v>
      </c>
      <c r="T158" s="112">
        <f t="shared" si="11"/>
        <v>1</v>
      </c>
    </row>
    <row r="159" spans="1:20" ht="15">
      <c r="A159" s="67">
        <f t="shared" si="12"/>
        <v>152</v>
      </c>
      <c r="C159" s="56" t="s">
        <v>353</v>
      </c>
      <c r="D159" s="93" t="s">
        <v>14</v>
      </c>
      <c r="E159" s="96">
        <v>1216</v>
      </c>
      <c r="F159" s="57" t="s">
        <v>73</v>
      </c>
      <c r="G159" s="109"/>
      <c r="H159" s="115"/>
      <c r="I159" s="115"/>
      <c r="J159" s="115"/>
      <c r="K159" s="109"/>
      <c r="L159" s="115"/>
      <c r="M159" s="115"/>
      <c r="N159" s="115"/>
      <c r="O159" s="109">
        <v>3.5</v>
      </c>
      <c r="P159" s="110">
        <v>1</v>
      </c>
      <c r="Q159" s="109"/>
      <c r="R159" s="115"/>
      <c r="S159" s="111">
        <f t="shared" si="10"/>
        <v>3.5</v>
      </c>
      <c r="T159" s="112">
        <f t="shared" si="11"/>
        <v>1</v>
      </c>
    </row>
    <row r="160" spans="1:20" ht="15">
      <c r="A160" s="67">
        <f t="shared" si="12"/>
        <v>153</v>
      </c>
      <c r="C160" s="42" t="s">
        <v>79</v>
      </c>
      <c r="D160" s="94" t="s">
        <v>14</v>
      </c>
      <c r="E160" s="95">
        <v>1200</v>
      </c>
      <c r="F160" s="44" t="s">
        <v>73</v>
      </c>
      <c r="G160" s="105">
        <v>3</v>
      </c>
      <c r="H160" s="106">
        <v>1</v>
      </c>
      <c r="I160" s="115"/>
      <c r="J160" s="115"/>
      <c r="K160" s="109"/>
      <c r="L160" s="115"/>
      <c r="M160" s="109"/>
      <c r="N160" s="115"/>
      <c r="O160" s="109"/>
      <c r="P160" s="115"/>
      <c r="Q160" s="109"/>
      <c r="R160" s="115"/>
      <c r="S160" s="111">
        <f t="shared" si="10"/>
        <v>3</v>
      </c>
      <c r="T160" s="112">
        <f t="shared" si="11"/>
        <v>1</v>
      </c>
    </row>
    <row r="161" spans="1:20" ht="15">
      <c r="A161" s="67">
        <f t="shared" si="12"/>
        <v>154</v>
      </c>
      <c r="C161" s="42" t="s">
        <v>72</v>
      </c>
      <c r="D161" s="94" t="s">
        <v>14</v>
      </c>
      <c r="E161" s="95">
        <v>1100</v>
      </c>
      <c r="F161" s="44" t="s">
        <v>73</v>
      </c>
      <c r="G161" s="105">
        <v>3.5</v>
      </c>
      <c r="H161" s="106">
        <v>1</v>
      </c>
      <c r="I161" s="115"/>
      <c r="J161" s="115"/>
      <c r="K161" s="109"/>
      <c r="L161" s="115"/>
      <c r="M161" s="109"/>
      <c r="N161" s="115"/>
      <c r="O161" s="109"/>
      <c r="P161" s="115"/>
      <c r="Q161" s="109"/>
      <c r="R161" s="115"/>
      <c r="S161" s="111">
        <f t="shared" si="10"/>
        <v>3.5</v>
      </c>
      <c r="T161" s="112">
        <f t="shared" si="11"/>
        <v>1</v>
      </c>
    </row>
    <row r="162" spans="1:20" ht="15">
      <c r="A162" s="67">
        <f t="shared" si="12"/>
        <v>155</v>
      </c>
      <c r="C162" s="56" t="s">
        <v>166</v>
      </c>
      <c r="D162" s="94" t="s">
        <v>14</v>
      </c>
      <c r="E162" s="96">
        <v>1576</v>
      </c>
      <c r="F162" s="57" t="s">
        <v>148</v>
      </c>
      <c r="G162" s="109"/>
      <c r="H162" s="115"/>
      <c r="I162" s="55">
        <v>4</v>
      </c>
      <c r="J162" s="107">
        <v>1</v>
      </c>
      <c r="K162" s="109"/>
      <c r="L162" s="115"/>
      <c r="M162" s="109"/>
      <c r="N162" s="115"/>
      <c r="O162" s="109"/>
      <c r="P162" s="115"/>
      <c r="Q162" s="109"/>
      <c r="R162" s="115"/>
      <c r="S162" s="111">
        <f t="shared" si="10"/>
        <v>4</v>
      </c>
      <c r="T162" s="112">
        <f t="shared" si="11"/>
        <v>1</v>
      </c>
    </row>
    <row r="163" spans="1:20" ht="15">
      <c r="A163" s="67">
        <f t="shared" si="12"/>
        <v>156</v>
      </c>
      <c r="C163" s="42" t="s">
        <v>321</v>
      </c>
      <c r="D163" s="94" t="s">
        <v>14</v>
      </c>
      <c r="E163" s="95">
        <v>1911</v>
      </c>
      <c r="F163" s="44" t="s">
        <v>86</v>
      </c>
      <c r="G163" s="109"/>
      <c r="H163" s="115"/>
      <c r="I163" s="115"/>
      <c r="J163" s="115"/>
      <c r="K163" s="109"/>
      <c r="L163" s="115"/>
      <c r="M163" s="109">
        <v>0</v>
      </c>
      <c r="N163" s="110">
        <v>1</v>
      </c>
      <c r="O163" s="113"/>
      <c r="P163" s="110"/>
      <c r="Q163" s="114"/>
      <c r="R163" s="110"/>
      <c r="S163" s="111">
        <f t="shared" si="10"/>
        <v>0</v>
      </c>
      <c r="T163" s="112">
        <f t="shared" si="11"/>
        <v>1</v>
      </c>
    </row>
    <row r="164" spans="1:20" ht="15">
      <c r="A164" s="67">
        <f t="shared" si="12"/>
        <v>157</v>
      </c>
      <c r="C164" s="56" t="s">
        <v>369</v>
      </c>
      <c r="D164" s="93" t="s">
        <v>14</v>
      </c>
      <c r="E164" s="96">
        <v>1200</v>
      </c>
      <c r="F164" s="57" t="s">
        <v>20</v>
      </c>
      <c r="G164" s="109"/>
      <c r="H164" s="115"/>
      <c r="I164" s="115"/>
      <c r="J164" s="115"/>
      <c r="K164" s="109"/>
      <c r="L164" s="115"/>
      <c r="M164" s="115"/>
      <c r="N164" s="115"/>
      <c r="O164" s="109">
        <v>0.5</v>
      </c>
      <c r="P164" s="110">
        <v>1</v>
      </c>
      <c r="Q164" s="109"/>
      <c r="R164" s="115"/>
      <c r="S164" s="111">
        <f t="shared" si="10"/>
        <v>0.5</v>
      </c>
      <c r="T164" s="112">
        <f t="shared" si="11"/>
        <v>1</v>
      </c>
    </row>
    <row r="165" spans="1:20" ht="15">
      <c r="A165" s="67">
        <f t="shared" si="12"/>
        <v>158</v>
      </c>
      <c r="C165" s="42" t="s">
        <v>99</v>
      </c>
      <c r="D165" s="94" t="s">
        <v>14</v>
      </c>
      <c r="E165" s="95">
        <v>1200</v>
      </c>
      <c r="F165" s="44" t="s">
        <v>59</v>
      </c>
      <c r="G165" s="105">
        <v>2</v>
      </c>
      <c r="H165" s="106">
        <v>1</v>
      </c>
      <c r="I165" s="115"/>
      <c r="J165" s="115"/>
      <c r="K165" s="109"/>
      <c r="L165" s="115"/>
      <c r="M165" s="109"/>
      <c r="N165" s="115"/>
      <c r="O165" s="109"/>
      <c r="P165" s="115"/>
      <c r="Q165" s="109"/>
      <c r="R165" s="115"/>
      <c r="S165" s="111">
        <f t="shared" si="10"/>
        <v>2</v>
      </c>
      <c r="T165" s="112">
        <f t="shared" si="11"/>
        <v>1</v>
      </c>
    </row>
    <row r="166" spans="1:20" ht="15">
      <c r="A166" s="67">
        <f t="shared" si="12"/>
        <v>159</v>
      </c>
      <c r="C166" s="42" t="s">
        <v>280</v>
      </c>
      <c r="D166" s="94" t="s">
        <v>14</v>
      </c>
      <c r="E166" s="95">
        <v>1044</v>
      </c>
      <c r="F166" s="44" t="s">
        <v>240</v>
      </c>
      <c r="G166" s="109"/>
      <c r="H166" s="116"/>
      <c r="I166" s="116"/>
      <c r="J166" s="116"/>
      <c r="K166" s="105">
        <v>1</v>
      </c>
      <c r="L166" s="108">
        <v>1</v>
      </c>
      <c r="M166" s="105"/>
      <c r="N166" s="108"/>
      <c r="O166" s="114"/>
      <c r="P166" s="108"/>
      <c r="Q166" s="114"/>
      <c r="R166" s="108"/>
      <c r="S166" s="111">
        <f t="shared" si="10"/>
        <v>1</v>
      </c>
      <c r="T166" s="112">
        <f t="shared" si="11"/>
        <v>1</v>
      </c>
    </row>
    <row r="167" spans="1:20" ht="15">
      <c r="A167" s="67">
        <f t="shared" si="12"/>
        <v>160</v>
      </c>
      <c r="C167" s="42" t="s">
        <v>104</v>
      </c>
      <c r="D167" s="94" t="s">
        <v>14</v>
      </c>
      <c r="E167" s="95">
        <v>1150</v>
      </c>
      <c r="F167" s="44" t="s">
        <v>59</v>
      </c>
      <c r="G167" s="105">
        <v>2</v>
      </c>
      <c r="H167" s="106">
        <v>1</v>
      </c>
      <c r="I167" s="115"/>
      <c r="J167" s="115"/>
      <c r="K167" s="109"/>
      <c r="L167" s="115"/>
      <c r="M167" s="109"/>
      <c r="N167" s="115"/>
      <c r="O167" s="109"/>
      <c r="P167" s="115"/>
      <c r="Q167" s="109"/>
      <c r="R167" s="115"/>
      <c r="S167" s="111">
        <f t="shared" si="10"/>
        <v>2</v>
      </c>
      <c r="T167" s="112">
        <f t="shared" si="11"/>
        <v>1</v>
      </c>
    </row>
    <row r="168" spans="1:20" ht="15">
      <c r="A168" s="67">
        <f t="shared" si="12"/>
        <v>161</v>
      </c>
      <c r="C168" s="42" t="s">
        <v>274</v>
      </c>
      <c r="D168" s="94" t="s">
        <v>14</v>
      </c>
      <c r="E168" s="95">
        <v>1200</v>
      </c>
      <c r="F168" s="44" t="s">
        <v>218</v>
      </c>
      <c r="G168" s="109"/>
      <c r="H168" s="116"/>
      <c r="I168" s="116"/>
      <c r="J168" s="116"/>
      <c r="K168" s="105">
        <v>2</v>
      </c>
      <c r="L168" s="108">
        <v>1</v>
      </c>
      <c r="M168" s="105"/>
      <c r="N168" s="108"/>
      <c r="O168" s="114"/>
      <c r="P168" s="108"/>
      <c r="Q168" s="114"/>
      <c r="R168" s="108"/>
      <c r="S168" s="111">
        <f aca="true" t="shared" si="13" ref="S168:S201">G168+I168+K168+M168+O168+Q168</f>
        <v>2</v>
      </c>
      <c r="T168" s="112">
        <f aca="true" t="shared" si="14" ref="T168:T201">H168+J168+L168+N168+P168+R168</f>
        <v>1</v>
      </c>
    </row>
    <row r="169" spans="1:20" ht="15">
      <c r="A169" s="67">
        <f t="shared" si="12"/>
        <v>162</v>
      </c>
      <c r="C169" s="42" t="s">
        <v>279</v>
      </c>
      <c r="D169" s="94" t="s">
        <v>14</v>
      </c>
      <c r="E169" s="95">
        <v>1106</v>
      </c>
      <c r="F169" s="44" t="s">
        <v>218</v>
      </c>
      <c r="G169" s="109"/>
      <c r="H169" s="116"/>
      <c r="I169" s="116"/>
      <c r="J169" s="116"/>
      <c r="K169" s="105">
        <v>1.5</v>
      </c>
      <c r="L169" s="108">
        <v>1</v>
      </c>
      <c r="M169" s="105"/>
      <c r="N169" s="108"/>
      <c r="O169" s="114"/>
      <c r="P169" s="108"/>
      <c r="Q169" s="114"/>
      <c r="R169" s="108"/>
      <c r="S169" s="111">
        <f t="shared" si="13"/>
        <v>1.5</v>
      </c>
      <c r="T169" s="112">
        <f t="shared" si="14"/>
        <v>1</v>
      </c>
    </row>
    <row r="170" spans="1:20" ht="15">
      <c r="A170" s="67">
        <f t="shared" si="12"/>
        <v>163</v>
      </c>
      <c r="C170" s="42" t="s">
        <v>314</v>
      </c>
      <c r="D170" s="94" t="s">
        <v>14</v>
      </c>
      <c r="E170" s="95">
        <v>1500</v>
      </c>
      <c r="F170" s="44" t="s">
        <v>304</v>
      </c>
      <c r="G170" s="109"/>
      <c r="H170" s="115"/>
      <c r="I170" s="115"/>
      <c r="J170" s="115"/>
      <c r="K170" s="109"/>
      <c r="L170" s="115"/>
      <c r="M170" s="109">
        <v>2</v>
      </c>
      <c r="N170" s="110">
        <v>1</v>
      </c>
      <c r="O170" s="113"/>
      <c r="P170" s="110"/>
      <c r="Q170" s="114"/>
      <c r="R170" s="110"/>
      <c r="S170" s="111">
        <f t="shared" si="13"/>
        <v>2</v>
      </c>
      <c r="T170" s="112">
        <f t="shared" si="14"/>
        <v>1</v>
      </c>
    </row>
    <row r="171" spans="1:20" ht="15">
      <c r="A171" s="67">
        <f t="shared" si="12"/>
        <v>164</v>
      </c>
      <c r="C171" s="56" t="s">
        <v>356</v>
      </c>
      <c r="D171" s="93" t="s">
        <v>14</v>
      </c>
      <c r="E171" s="96">
        <v>1500</v>
      </c>
      <c r="F171" s="57" t="s">
        <v>20</v>
      </c>
      <c r="G171" s="109"/>
      <c r="H171" s="115"/>
      <c r="I171" s="115"/>
      <c r="J171" s="115"/>
      <c r="K171" s="109"/>
      <c r="L171" s="115"/>
      <c r="M171" s="115"/>
      <c r="N171" s="115"/>
      <c r="O171" s="109">
        <v>3</v>
      </c>
      <c r="P171" s="110">
        <v>1</v>
      </c>
      <c r="Q171" s="109"/>
      <c r="R171" s="115"/>
      <c r="S171" s="111">
        <f t="shared" si="13"/>
        <v>3</v>
      </c>
      <c r="T171" s="112">
        <f t="shared" si="14"/>
        <v>1</v>
      </c>
    </row>
    <row r="172" spans="1:20" ht="15">
      <c r="A172" s="67">
        <f t="shared" si="12"/>
        <v>165</v>
      </c>
      <c r="C172" s="56" t="s">
        <v>400</v>
      </c>
      <c r="D172" s="93" t="s">
        <v>14</v>
      </c>
      <c r="E172" s="96">
        <v>1200</v>
      </c>
      <c r="F172" s="57" t="s">
        <v>401</v>
      </c>
      <c r="G172" s="109"/>
      <c r="H172" s="115"/>
      <c r="I172" s="115"/>
      <c r="J172" s="115"/>
      <c r="K172" s="109"/>
      <c r="L172" s="115"/>
      <c r="M172" s="115"/>
      <c r="N172" s="115"/>
      <c r="O172" s="109"/>
      <c r="P172" s="115"/>
      <c r="Q172" s="101">
        <v>0</v>
      </c>
      <c r="R172" s="110">
        <v>1</v>
      </c>
      <c r="S172" s="111">
        <f t="shared" si="13"/>
        <v>0</v>
      </c>
      <c r="T172" s="112">
        <f t="shared" si="14"/>
        <v>1</v>
      </c>
    </row>
    <row r="173" spans="1:20" ht="15.75">
      <c r="A173" s="67">
        <f t="shared" si="12"/>
        <v>166</v>
      </c>
      <c r="B173" s="97"/>
      <c r="C173" s="98" t="s">
        <v>313</v>
      </c>
      <c r="D173" s="94" t="s">
        <v>14</v>
      </c>
      <c r="E173" s="95">
        <v>1741</v>
      </c>
      <c r="F173" s="44" t="s">
        <v>53</v>
      </c>
      <c r="G173" s="109"/>
      <c r="H173" s="115"/>
      <c r="I173" s="115"/>
      <c r="J173" s="115"/>
      <c r="K173" s="109"/>
      <c r="L173" s="115"/>
      <c r="M173" s="109">
        <v>2.5</v>
      </c>
      <c r="N173" s="110">
        <v>1</v>
      </c>
      <c r="O173" s="113"/>
      <c r="P173" s="110"/>
      <c r="Q173" s="114"/>
      <c r="R173" s="110"/>
      <c r="S173" s="111">
        <f t="shared" si="13"/>
        <v>2.5</v>
      </c>
      <c r="T173" s="112">
        <f t="shared" si="14"/>
        <v>1</v>
      </c>
    </row>
    <row r="174" spans="1:20" ht="15.75">
      <c r="A174" s="67">
        <f t="shared" si="12"/>
        <v>167</v>
      </c>
      <c r="B174" s="97"/>
      <c r="C174" s="98" t="s">
        <v>64</v>
      </c>
      <c r="D174" s="94" t="s">
        <v>14</v>
      </c>
      <c r="E174" s="95">
        <v>1500</v>
      </c>
      <c r="F174" s="44" t="s">
        <v>59</v>
      </c>
      <c r="G174" s="105">
        <v>4</v>
      </c>
      <c r="H174" s="106">
        <v>1</v>
      </c>
      <c r="I174" s="115"/>
      <c r="J174" s="115"/>
      <c r="K174" s="109"/>
      <c r="L174" s="115"/>
      <c r="M174" s="109"/>
      <c r="N174" s="115"/>
      <c r="O174" s="109"/>
      <c r="P174" s="115"/>
      <c r="Q174" s="109"/>
      <c r="R174" s="115"/>
      <c r="S174" s="111">
        <f t="shared" si="13"/>
        <v>4</v>
      </c>
      <c r="T174" s="112">
        <f t="shared" si="14"/>
        <v>1</v>
      </c>
    </row>
    <row r="175" spans="1:20" ht="15.75">
      <c r="A175" s="67">
        <f t="shared" si="12"/>
        <v>168</v>
      </c>
      <c r="B175" s="97"/>
      <c r="C175" s="98" t="s">
        <v>102</v>
      </c>
      <c r="D175" s="94" t="s">
        <v>14</v>
      </c>
      <c r="E175" s="95">
        <v>1050</v>
      </c>
      <c r="F175" s="44" t="s">
        <v>73</v>
      </c>
      <c r="G175" s="105">
        <v>2</v>
      </c>
      <c r="H175" s="106">
        <v>1</v>
      </c>
      <c r="I175" s="115"/>
      <c r="J175" s="115"/>
      <c r="K175" s="109"/>
      <c r="L175" s="115"/>
      <c r="M175" s="109"/>
      <c r="N175" s="115"/>
      <c r="O175" s="109"/>
      <c r="P175" s="115"/>
      <c r="Q175" s="109"/>
      <c r="R175" s="115"/>
      <c r="S175" s="111">
        <f t="shared" si="13"/>
        <v>2</v>
      </c>
      <c r="T175" s="112">
        <f t="shared" si="14"/>
        <v>1</v>
      </c>
    </row>
    <row r="176" spans="1:20" ht="15.75">
      <c r="A176" s="67">
        <f t="shared" si="12"/>
        <v>169</v>
      </c>
      <c r="B176" s="97"/>
      <c r="C176" s="98" t="s">
        <v>265</v>
      </c>
      <c r="D176" s="94" t="s">
        <v>14</v>
      </c>
      <c r="E176" s="95">
        <v>1299</v>
      </c>
      <c r="F176" s="44" t="s">
        <v>240</v>
      </c>
      <c r="G176" s="109"/>
      <c r="H176" s="116"/>
      <c r="I176" s="116"/>
      <c r="J176" s="116"/>
      <c r="K176" s="105">
        <v>2.5</v>
      </c>
      <c r="L176" s="108">
        <v>1</v>
      </c>
      <c r="M176" s="105"/>
      <c r="N176" s="108"/>
      <c r="O176" s="114"/>
      <c r="P176" s="108"/>
      <c r="Q176" s="114"/>
      <c r="R176" s="108"/>
      <c r="S176" s="111">
        <f t="shared" si="13"/>
        <v>2.5</v>
      </c>
      <c r="T176" s="112">
        <f t="shared" si="14"/>
        <v>1</v>
      </c>
    </row>
    <row r="177" spans="1:20" ht="15.75">
      <c r="A177" s="67">
        <f t="shared" si="12"/>
        <v>170</v>
      </c>
      <c r="B177" s="97"/>
      <c r="C177" s="98" t="s">
        <v>266</v>
      </c>
      <c r="D177" s="94" t="s">
        <v>14</v>
      </c>
      <c r="E177" s="95">
        <v>1071</v>
      </c>
      <c r="F177" s="44" t="s">
        <v>240</v>
      </c>
      <c r="G177" s="109"/>
      <c r="H177" s="116"/>
      <c r="I177" s="116"/>
      <c r="J177" s="116"/>
      <c r="K177" s="105">
        <v>2.5</v>
      </c>
      <c r="L177" s="108">
        <v>1</v>
      </c>
      <c r="M177" s="105"/>
      <c r="N177" s="108"/>
      <c r="O177" s="114"/>
      <c r="P177" s="108"/>
      <c r="Q177" s="114"/>
      <c r="R177" s="108"/>
      <c r="S177" s="111">
        <f t="shared" si="13"/>
        <v>2.5</v>
      </c>
      <c r="T177" s="112">
        <f t="shared" si="14"/>
        <v>1</v>
      </c>
    </row>
    <row r="178" spans="1:20" ht="15.75">
      <c r="A178" s="67">
        <f t="shared" si="12"/>
        <v>171</v>
      </c>
      <c r="B178" s="97"/>
      <c r="C178" s="98" t="s">
        <v>67</v>
      </c>
      <c r="D178" s="94" t="s">
        <v>14</v>
      </c>
      <c r="E178" s="95">
        <v>1552</v>
      </c>
      <c r="F178" s="44" t="s">
        <v>68</v>
      </c>
      <c r="G178" s="105">
        <v>3.5</v>
      </c>
      <c r="H178" s="106">
        <v>1</v>
      </c>
      <c r="I178" s="115"/>
      <c r="J178" s="115"/>
      <c r="K178" s="109"/>
      <c r="L178" s="115"/>
      <c r="M178" s="109"/>
      <c r="N178" s="115"/>
      <c r="O178" s="109"/>
      <c r="P178" s="115"/>
      <c r="Q178" s="109"/>
      <c r="R178" s="115"/>
      <c r="S178" s="111">
        <f t="shared" si="13"/>
        <v>3.5</v>
      </c>
      <c r="T178" s="112">
        <f t="shared" si="14"/>
        <v>1</v>
      </c>
    </row>
    <row r="179" spans="1:20" ht="15.75">
      <c r="A179" s="67">
        <f t="shared" si="12"/>
        <v>172</v>
      </c>
      <c r="B179" s="97"/>
      <c r="C179" s="104" t="s">
        <v>396</v>
      </c>
      <c r="D179" s="93" t="s">
        <v>14</v>
      </c>
      <c r="E179" s="96">
        <v>1500</v>
      </c>
      <c r="F179" s="57" t="s">
        <v>61</v>
      </c>
      <c r="G179" s="109"/>
      <c r="H179" s="115"/>
      <c r="I179" s="115"/>
      <c r="J179" s="115"/>
      <c r="K179" s="109"/>
      <c r="L179" s="115"/>
      <c r="M179" s="115"/>
      <c r="N179" s="115"/>
      <c r="O179" s="109"/>
      <c r="P179" s="115"/>
      <c r="Q179" s="101">
        <v>2</v>
      </c>
      <c r="R179" s="110">
        <v>1</v>
      </c>
      <c r="S179" s="111">
        <f t="shared" si="13"/>
        <v>2</v>
      </c>
      <c r="T179" s="112">
        <f t="shared" si="14"/>
        <v>1</v>
      </c>
    </row>
    <row r="180" spans="1:20" ht="15.75">
      <c r="A180" s="67">
        <f t="shared" si="12"/>
        <v>173</v>
      </c>
      <c r="B180" s="97"/>
      <c r="C180" s="98" t="s">
        <v>96</v>
      </c>
      <c r="D180" s="94" t="s">
        <v>14</v>
      </c>
      <c r="E180" s="95">
        <v>1050</v>
      </c>
      <c r="F180" s="44" t="s">
        <v>73</v>
      </c>
      <c r="G180" s="105">
        <v>2</v>
      </c>
      <c r="H180" s="106">
        <v>1</v>
      </c>
      <c r="I180" s="115"/>
      <c r="J180" s="115"/>
      <c r="K180" s="109"/>
      <c r="L180" s="115"/>
      <c r="M180" s="109"/>
      <c r="N180" s="115"/>
      <c r="O180" s="109"/>
      <c r="P180" s="115"/>
      <c r="Q180" s="109"/>
      <c r="R180" s="115"/>
      <c r="S180" s="111">
        <f t="shared" si="13"/>
        <v>2</v>
      </c>
      <c r="T180" s="112">
        <f t="shared" si="14"/>
        <v>1</v>
      </c>
    </row>
    <row r="181" spans="1:20" ht="15.75">
      <c r="A181" s="67">
        <f t="shared" si="12"/>
        <v>174</v>
      </c>
      <c r="B181" s="97"/>
      <c r="C181" s="98" t="s">
        <v>278</v>
      </c>
      <c r="D181" s="94" t="s">
        <v>14</v>
      </c>
      <c r="E181" s="95">
        <v>1000</v>
      </c>
      <c r="F181" s="44" t="s">
        <v>240</v>
      </c>
      <c r="G181" s="109"/>
      <c r="H181" s="116"/>
      <c r="I181" s="116"/>
      <c r="J181" s="116"/>
      <c r="K181" s="105">
        <v>1.5</v>
      </c>
      <c r="L181" s="108">
        <v>1</v>
      </c>
      <c r="M181" s="105"/>
      <c r="N181" s="108"/>
      <c r="O181" s="114"/>
      <c r="P181" s="108"/>
      <c r="Q181" s="114"/>
      <c r="R181" s="108"/>
      <c r="S181" s="111">
        <f t="shared" si="13"/>
        <v>1.5</v>
      </c>
      <c r="T181" s="112">
        <f t="shared" si="14"/>
        <v>1</v>
      </c>
    </row>
    <row r="182" spans="1:20" ht="15.75">
      <c r="A182" s="67">
        <f t="shared" si="12"/>
        <v>175</v>
      </c>
      <c r="B182" s="97"/>
      <c r="C182" s="98" t="s">
        <v>222</v>
      </c>
      <c r="D182" s="94" t="s">
        <v>14</v>
      </c>
      <c r="E182" s="95">
        <v>1835</v>
      </c>
      <c r="F182" s="44" t="s">
        <v>26</v>
      </c>
      <c r="G182" s="109"/>
      <c r="H182" s="116"/>
      <c r="I182" s="116"/>
      <c r="J182" s="116"/>
      <c r="K182" s="105">
        <v>4.5</v>
      </c>
      <c r="L182" s="108">
        <v>1</v>
      </c>
      <c r="M182" s="105"/>
      <c r="N182" s="108"/>
      <c r="O182" s="114"/>
      <c r="P182" s="108"/>
      <c r="Q182" s="114"/>
      <c r="R182" s="108"/>
      <c r="S182" s="111">
        <f t="shared" si="13"/>
        <v>4.5</v>
      </c>
      <c r="T182" s="112">
        <f t="shared" si="14"/>
        <v>1</v>
      </c>
    </row>
    <row r="183" spans="1:20" ht="15.75">
      <c r="A183" s="67">
        <f t="shared" si="12"/>
        <v>176</v>
      </c>
      <c r="B183" s="97"/>
      <c r="C183" s="98" t="s">
        <v>111</v>
      </c>
      <c r="D183" s="94" t="s">
        <v>14</v>
      </c>
      <c r="E183" s="95">
        <v>1256</v>
      </c>
      <c r="F183" s="44" t="s">
        <v>20</v>
      </c>
      <c r="G183" s="105">
        <v>0</v>
      </c>
      <c r="H183" s="106">
        <v>1</v>
      </c>
      <c r="I183" s="115"/>
      <c r="J183" s="115"/>
      <c r="K183" s="109"/>
      <c r="L183" s="115"/>
      <c r="M183" s="109"/>
      <c r="N183" s="115"/>
      <c r="O183" s="109"/>
      <c r="P183" s="115"/>
      <c r="Q183" s="109"/>
      <c r="R183" s="115"/>
      <c r="S183" s="111">
        <f t="shared" si="13"/>
        <v>0</v>
      </c>
      <c r="T183" s="112">
        <f t="shared" si="14"/>
        <v>1</v>
      </c>
    </row>
    <row r="184" spans="1:20" ht="15.75">
      <c r="A184" s="67">
        <f t="shared" si="12"/>
        <v>177</v>
      </c>
      <c r="B184" s="97"/>
      <c r="C184" s="98" t="s">
        <v>91</v>
      </c>
      <c r="D184" s="94" t="s">
        <v>14</v>
      </c>
      <c r="E184" s="95">
        <v>1100</v>
      </c>
      <c r="F184" s="44" t="s">
        <v>86</v>
      </c>
      <c r="G184" s="105">
        <v>2.5</v>
      </c>
      <c r="H184" s="106">
        <v>1</v>
      </c>
      <c r="I184" s="115"/>
      <c r="J184" s="115"/>
      <c r="K184" s="109"/>
      <c r="L184" s="115"/>
      <c r="M184" s="109"/>
      <c r="N184" s="115"/>
      <c r="O184" s="109"/>
      <c r="P184" s="115"/>
      <c r="Q184" s="109"/>
      <c r="R184" s="115"/>
      <c r="S184" s="111">
        <f t="shared" si="13"/>
        <v>2.5</v>
      </c>
      <c r="T184" s="112">
        <f t="shared" si="14"/>
        <v>1</v>
      </c>
    </row>
    <row r="185" spans="1:20" ht="15.75">
      <c r="A185" s="67">
        <f t="shared" si="12"/>
        <v>178</v>
      </c>
      <c r="B185" s="97"/>
      <c r="C185" s="104" t="s">
        <v>200</v>
      </c>
      <c r="D185" s="96" t="s">
        <v>14</v>
      </c>
      <c r="E185" s="96">
        <v>1150</v>
      </c>
      <c r="F185" s="57" t="s">
        <v>150</v>
      </c>
      <c r="G185" s="109"/>
      <c r="H185" s="115"/>
      <c r="I185" s="55">
        <v>1</v>
      </c>
      <c r="J185" s="107">
        <v>1</v>
      </c>
      <c r="K185" s="109"/>
      <c r="L185" s="115"/>
      <c r="M185" s="109"/>
      <c r="N185" s="115"/>
      <c r="O185" s="109"/>
      <c r="P185" s="115"/>
      <c r="Q185" s="109"/>
      <c r="R185" s="115"/>
      <c r="S185" s="111">
        <f t="shared" si="13"/>
        <v>1</v>
      </c>
      <c r="T185" s="112">
        <f t="shared" si="14"/>
        <v>1</v>
      </c>
    </row>
    <row r="186" spans="1:20" ht="15.75">
      <c r="A186" s="67">
        <f t="shared" si="12"/>
        <v>179</v>
      </c>
      <c r="B186" s="97"/>
      <c r="C186" s="98" t="s">
        <v>239</v>
      </c>
      <c r="D186" s="94" t="s">
        <v>14</v>
      </c>
      <c r="E186" s="95">
        <v>1159</v>
      </c>
      <c r="F186" s="44" t="s">
        <v>240</v>
      </c>
      <c r="G186" s="109"/>
      <c r="H186" s="116"/>
      <c r="I186" s="116"/>
      <c r="J186" s="116"/>
      <c r="K186" s="105">
        <v>4</v>
      </c>
      <c r="L186" s="108">
        <v>1</v>
      </c>
      <c r="M186" s="105"/>
      <c r="N186" s="108"/>
      <c r="O186" s="114"/>
      <c r="P186" s="108"/>
      <c r="Q186" s="114"/>
      <c r="R186" s="108"/>
      <c r="S186" s="111">
        <f t="shared" si="13"/>
        <v>4</v>
      </c>
      <c r="T186" s="112">
        <f t="shared" si="14"/>
        <v>1</v>
      </c>
    </row>
    <row r="187" spans="1:20" ht="15.75">
      <c r="A187" s="67">
        <f t="shared" si="12"/>
        <v>180</v>
      </c>
      <c r="B187" s="97"/>
      <c r="C187" s="98" t="s">
        <v>322</v>
      </c>
      <c r="D187" s="94" t="s">
        <v>14</v>
      </c>
      <c r="E187" s="95">
        <v>1155</v>
      </c>
      <c r="F187" s="44" t="s">
        <v>323</v>
      </c>
      <c r="G187" s="109"/>
      <c r="H187" s="115"/>
      <c r="I187" s="115"/>
      <c r="J187" s="115"/>
      <c r="K187" s="109"/>
      <c r="L187" s="115"/>
      <c r="M187" s="109">
        <v>0</v>
      </c>
      <c r="N187" s="110">
        <v>1</v>
      </c>
      <c r="O187" s="113"/>
      <c r="P187" s="110"/>
      <c r="Q187" s="114"/>
      <c r="R187" s="110"/>
      <c r="S187" s="111">
        <f t="shared" si="13"/>
        <v>0</v>
      </c>
      <c r="T187" s="112">
        <f t="shared" si="14"/>
        <v>1</v>
      </c>
    </row>
    <row r="188" spans="1:20" ht="15.75">
      <c r="A188" s="67">
        <f t="shared" si="12"/>
        <v>181</v>
      </c>
      <c r="B188" s="97"/>
      <c r="C188" s="98" t="s">
        <v>262</v>
      </c>
      <c r="D188" s="94" t="s">
        <v>14</v>
      </c>
      <c r="E188" s="95">
        <v>1182</v>
      </c>
      <c r="F188" s="44" t="s">
        <v>240</v>
      </c>
      <c r="G188" s="109"/>
      <c r="H188" s="116"/>
      <c r="I188" s="116"/>
      <c r="J188" s="116"/>
      <c r="K188" s="105">
        <v>3</v>
      </c>
      <c r="L188" s="108">
        <v>1</v>
      </c>
      <c r="M188" s="105"/>
      <c r="N188" s="108"/>
      <c r="O188" s="114"/>
      <c r="P188" s="108"/>
      <c r="Q188" s="114"/>
      <c r="R188" s="108"/>
      <c r="S188" s="111">
        <f t="shared" si="13"/>
        <v>3</v>
      </c>
      <c r="T188" s="112">
        <f t="shared" si="14"/>
        <v>1</v>
      </c>
    </row>
    <row r="189" spans="1:20" ht="15.75">
      <c r="A189" s="67">
        <f t="shared" si="12"/>
        <v>182</v>
      </c>
      <c r="B189" s="97"/>
      <c r="C189" s="98" t="s">
        <v>88</v>
      </c>
      <c r="D189" s="94" t="s">
        <v>14</v>
      </c>
      <c r="E189" s="95">
        <v>1100</v>
      </c>
      <c r="F189" s="44" t="s">
        <v>73</v>
      </c>
      <c r="G189" s="105">
        <v>3</v>
      </c>
      <c r="H189" s="106">
        <v>1</v>
      </c>
      <c r="I189" s="115"/>
      <c r="J189" s="115"/>
      <c r="K189" s="109"/>
      <c r="L189" s="115"/>
      <c r="M189" s="109"/>
      <c r="N189" s="115"/>
      <c r="O189" s="109"/>
      <c r="P189" s="115"/>
      <c r="Q189" s="109"/>
      <c r="R189" s="115"/>
      <c r="S189" s="111">
        <f t="shared" si="13"/>
        <v>3</v>
      </c>
      <c r="T189" s="112">
        <f t="shared" si="14"/>
        <v>1</v>
      </c>
    </row>
    <row r="190" spans="1:20" ht="15.75">
      <c r="A190" s="67">
        <f t="shared" si="12"/>
        <v>183</v>
      </c>
      <c r="B190" s="97"/>
      <c r="C190" s="104" t="s">
        <v>354</v>
      </c>
      <c r="D190" s="93" t="s">
        <v>14</v>
      </c>
      <c r="E190" s="96">
        <v>1614</v>
      </c>
      <c r="F190" s="57" t="s">
        <v>221</v>
      </c>
      <c r="G190" s="109"/>
      <c r="H190" s="115"/>
      <c r="I190" s="115"/>
      <c r="J190" s="115"/>
      <c r="K190" s="109"/>
      <c r="L190" s="115"/>
      <c r="M190" s="115"/>
      <c r="N190" s="115"/>
      <c r="O190" s="109">
        <v>3</v>
      </c>
      <c r="P190" s="110">
        <v>1</v>
      </c>
      <c r="Q190" s="109"/>
      <c r="R190" s="115"/>
      <c r="S190" s="111">
        <f t="shared" si="13"/>
        <v>3</v>
      </c>
      <c r="T190" s="112">
        <f t="shared" si="14"/>
        <v>1</v>
      </c>
    </row>
    <row r="191" spans="1:20" ht="15.75">
      <c r="A191" s="67">
        <f t="shared" si="12"/>
        <v>184</v>
      </c>
      <c r="B191" s="97"/>
      <c r="C191" s="98" t="s">
        <v>275</v>
      </c>
      <c r="D191" s="94" t="s">
        <v>14</v>
      </c>
      <c r="E191" s="95">
        <v>1089</v>
      </c>
      <c r="F191" s="44" t="s">
        <v>251</v>
      </c>
      <c r="G191" s="109"/>
      <c r="H191" s="116"/>
      <c r="I191" s="116"/>
      <c r="J191" s="116"/>
      <c r="K191" s="105">
        <v>2</v>
      </c>
      <c r="L191" s="108">
        <v>1</v>
      </c>
      <c r="M191" s="105"/>
      <c r="N191" s="108"/>
      <c r="O191" s="114"/>
      <c r="P191" s="108"/>
      <c r="Q191" s="114"/>
      <c r="R191" s="108"/>
      <c r="S191" s="111">
        <f t="shared" si="13"/>
        <v>2</v>
      </c>
      <c r="T191" s="112">
        <f t="shared" si="14"/>
        <v>1</v>
      </c>
    </row>
    <row r="192" spans="1:20" ht="15.75">
      <c r="A192" s="67">
        <f t="shared" si="12"/>
        <v>185</v>
      </c>
      <c r="B192" s="97"/>
      <c r="C192" s="98" t="s">
        <v>310</v>
      </c>
      <c r="D192" s="94" t="s">
        <v>14</v>
      </c>
      <c r="E192" s="95">
        <v>1679</v>
      </c>
      <c r="F192" s="44" t="s">
        <v>304</v>
      </c>
      <c r="G192" s="109"/>
      <c r="H192" s="115"/>
      <c r="I192" s="115"/>
      <c r="J192" s="115"/>
      <c r="K192" s="109"/>
      <c r="L192" s="115"/>
      <c r="M192" s="109">
        <v>3.5</v>
      </c>
      <c r="N192" s="110">
        <v>1</v>
      </c>
      <c r="O192" s="113"/>
      <c r="P192" s="110"/>
      <c r="Q192" s="114"/>
      <c r="R192" s="110"/>
      <c r="S192" s="111">
        <f t="shared" si="13"/>
        <v>3.5</v>
      </c>
      <c r="T192" s="112">
        <f t="shared" si="14"/>
        <v>1</v>
      </c>
    </row>
    <row r="193" spans="1:20" ht="15.75">
      <c r="A193" s="67">
        <f t="shared" si="12"/>
        <v>186</v>
      </c>
      <c r="B193" s="97"/>
      <c r="C193" s="98" t="s">
        <v>70</v>
      </c>
      <c r="D193" s="94" t="s">
        <v>14</v>
      </c>
      <c r="E193" s="95">
        <v>1188</v>
      </c>
      <c r="F193" s="44" t="s">
        <v>59</v>
      </c>
      <c r="G193" s="105">
        <v>3.5</v>
      </c>
      <c r="H193" s="106">
        <v>1</v>
      </c>
      <c r="I193" s="115"/>
      <c r="J193" s="115"/>
      <c r="K193" s="109"/>
      <c r="L193" s="115"/>
      <c r="M193" s="109"/>
      <c r="N193" s="115"/>
      <c r="O193" s="109"/>
      <c r="P193" s="115"/>
      <c r="Q193" s="109"/>
      <c r="R193" s="115"/>
      <c r="S193" s="111">
        <f t="shared" si="13"/>
        <v>3.5</v>
      </c>
      <c r="T193" s="112">
        <f t="shared" si="14"/>
        <v>1</v>
      </c>
    </row>
    <row r="194" spans="1:20" ht="15.75">
      <c r="A194" s="67">
        <f t="shared" si="12"/>
        <v>187</v>
      </c>
      <c r="B194" s="97"/>
      <c r="C194" s="98" t="s">
        <v>42</v>
      </c>
      <c r="D194" s="94" t="s">
        <v>14</v>
      </c>
      <c r="E194" s="95">
        <v>1804</v>
      </c>
      <c r="F194" s="44" t="s">
        <v>20</v>
      </c>
      <c r="G194" s="105">
        <v>4.5</v>
      </c>
      <c r="H194" s="106">
        <v>1</v>
      </c>
      <c r="I194" s="115"/>
      <c r="J194" s="115"/>
      <c r="K194" s="109"/>
      <c r="L194" s="115"/>
      <c r="M194" s="109"/>
      <c r="N194" s="115"/>
      <c r="O194" s="109"/>
      <c r="P194" s="115"/>
      <c r="Q194" s="109"/>
      <c r="R194" s="115"/>
      <c r="S194" s="111">
        <f t="shared" si="13"/>
        <v>4.5</v>
      </c>
      <c r="T194" s="112">
        <f t="shared" si="14"/>
        <v>1</v>
      </c>
    </row>
    <row r="195" spans="1:20" ht="15.75">
      <c r="A195" s="67">
        <f t="shared" si="12"/>
        <v>188</v>
      </c>
      <c r="B195" s="97"/>
      <c r="C195" s="98" t="s">
        <v>108</v>
      </c>
      <c r="D195" s="94" t="s">
        <v>14</v>
      </c>
      <c r="E195" s="95">
        <v>1150</v>
      </c>
      <c r="F195" s="44" t="s">
        <v>86</v>
      </c>
      <c r="G195" s="105">
        <v>1</v>
      </c>
      <c r="H195" s="106">
        <v>1</v>
      </c>
      <c r="I195" s="115"/>
      <c r="J195" s="115"/>
      <c r="K195" s="109"/>
      <c r="L195" s="115"/>
      <c r="M195" s="109"/>
      <c r="N195" s="115"/>
      <c r="O195" s="109"/>
      <c r="P195" s="115"/>
      <c r="Q195" s="109"/>
      <c r="R195" s="115"/>
      <c r="S195" s="111">
        <f t="shared" si="13"/>
        <v>1</v>
      </c>
      <c r="T195" s="112">
        <f t="shared" si="14"/>
        <v>1</v>
      </c>
    </row>
    <row r="196" spans="1:20" ht="15.75">
      <c r="A196" s="67">
        <f t="shared" si="12"/>
        <v>189</v>
      </c>
      <c r="B196" s="97"/>
      <c r="C196" s="98" t="s">
        <v>306</v>
      </c>
      <c r="D196" s="94" t="s">
        <v>14</v>
      </c>
      <c r="E196" s="95">
        <v>1849</v>
      </c>
      <c r="F196" s="44" t="s">
        <v>307</v>
      </c>
      <c r="G196" s="109"/>
      <c r="H196" s="115"/>
      <c r="I196" s="115"/>
      <c r="J196" s="115"/>
      <c r="K196" s="109"/>
      <c r="L196" s="115"/>
      <c r="M196" s="109">
        <v>4</v>
      </c>
      <c r="N196" s="110">
        <v>1</v>
      </c>
      <c r="O196" s="113"/>
      <c r="P196" s="110"/>
      <c r="Q196" s="114"/>
      <c r="R196" s="110"/>
      <c r="S196" s="111">
        <f t="shared" si="13"/>
        <v>4</v>
      </c>
      <c r="T196" s="112">
        <f t="shared" si="14"/>
        <v>1</v>
      </c>
    </row>
    <row r="197" spans="1:20" ht="15.75">
      <c r="A197" s="67">
        <f t="shared" si="12"/>
        <v>190</v>
      </c>
      <c r="B197" s="97"/>
      <c r="C197" s="98" t="s">
        <v>264</v>
      </c>
      <c r="D197" s="94" t="s">
        <v>14</v>
      </c>
      <c r="E197" s="95">
        <v>1495</v>
      </c>
      <c r="F197" s="44" t="s">
        <v>218</v>
      </c>
      <c r="G197" s="109"/>
      <c r="H197" s="116"/>
      <c r="I197" s="116"/>
      <c r="J197" s="116"/>
      <c r="K197" s="105">
        <v>3</v>
      </c>
      <c r="L197" s="108">
        <v>1</v>
      </c>
      <c r="M197" s="105"/>
      <c r="N197" s="108"/>
      <c r="O197" s="114"/>
      <c r="P197" s="108"/>
      <c r="Q197" s="114"/>
      <c r="R197" s="108"/>
      <c r="S197" s="111">
        <f t="shared" si="13"/>
        <v>3</v>
      </c>
      <c r="T197" s="112">
        <f t="shared" si="14"/>
        <v>1</v>
      </c>
    </row>
    <row r="198" spans="1:20" ht="15.75">
      <c r="A198" s="67">
        <f t="shared" si="12"/>
        <v>191</v>
      </c>
      <c r="B198" s="97"/>
      <c r="C198" s="104" t="s">
        <v>391</v>
      </c>
      <c r="D198" s="93" t="s">
        <v>14</v>
      </c>
      <c r="E198" s="96">
        <v>1105</v>
      </c>
      <c r="F198" s="57" t="s">
        <v>392</v>
      </c>
      <c r="G198" s="109"/>
      <c r="H198" s="115"/>
      <c r="I198" s="115"/>
      <c r="J198" s="115"/>
      <c r="K198" s="109"/>
      <c r="L198" s="115"/>
      <c r="M198" s="115"/>
      <c r="N198" s="115"/>
      <c r="O198" s="109"/>
      <c r="P198" s="115"/>
      <c r="Q198" s="101">
        <v>3</v>
      </c>
      <c r="R198" s="110">
        <v>1</v>
      </c>
      <c r="S198" s="111">
        <f t="shared" si="13"/>
        <v>3</v>
      </c>
      <c r="T198" s="112">
        <f t="shared" si="14"/>
        <v>1</v>
      </c>
    </row>
    <row r="199" spans="1:20" ht="15.75">
      <c r="A199" s="67">
        <f t="shared" si="12"/>
        <v>192</v>
      </c>
      <c r="B199" s="97"/>
      <c r="C199" s="104" t="s">
        <v>191</v>
      </c>
      <c r="D199" s="93" t="s">
        <v>14</v>
      </c>
      <c r="E199" s="96">
        <v>1500</v>
      </c>
      <c r="F199" s="57" t="s">
        <v>192</v>
      </c>
      <c r="G199" s="109"/>
      <c r="H199" s="115"/>
      <c r="I199" s="55">
        <v>2.5</v>
      </c>
      <c r="J199" s="107">
        <v>1</v>
      </c>
      <c r="K199" s="109"/>
      <c r="L199" s="115"/>
      <c r="M199" s="109"/>
      <c r="N199" s="115"/>
      <c r="O199" s="109"/>
      <c r="P199" s="115"/>
      <c r="Q199" s="109"/>
      <c r="R199" s="115"/>
      <c r="S199" s="111">
        <f t="shared" si="13"/>
        <v>2.5</v>
      </c>
      <c r="T199" s="112">
        <f t="shared" si="14"/>
        <v>1</v>
      </c>
    </row>
    <row r="200" spans="1:20" ht="15.75">
      <c r="A200" s="67">
        <f t="shared" si="12"/>
        <v>193</v>
      </c>
      <c r="B200" s="97"/>
      <c r="C200" s="98" t="s">
        <v>84</v>
      </c>
      <c r="D200" s="94" t="s">
        <v>14</v>
      </c>
      <c r="E200" s="95">
        <v>1073</v>
      </c>
      <c r="F200" s="44" t="s">
        <v>59</v>
      </c>
      <c r="G200" s="105">
        <v>3</v>
      </c>
      <c r="H200" s="106">
        <v>1</v>
      </c>
      <c r="I200" s="115"/>
      <c r="J200" s="115"/>
      <c r="K200" s="109"/>
      <c r="L200" s="115"/>
      <c r="M200" s="109"/>
      <c r="N200" s="115"/>
      <c r="O200" s="109"/>
      <c r="P200" s="115"/>
      <c r="Q200" s="109"/>
      <c r="R200" s="115"/>
      <c r="S200" s="111">
        <f t="shared" si="13"/>
        <v>3</v>
      </c>
      <c r="T200" s="112">
        <f t="shared" si="14"/>
        <v>1</v>
      </c>
    </row>
    <row r="201" spans="1:20" ht="15.75">
      <c r="A201" s="67">
        <f>A200+1</f>
        <v>194</v>
      </c>
      <c r="B201" s="97"/>
      <c r="C201" s="98" t="s">
        <v>283</v>
      </c>
      <c r="D201" s="94" t="s">
        <v>14</v>
      </c>
      <c r="E201" s="95">
        <v>1100</v>
      </c>
      <c r="F201" s="44" t="s">
        <v>240</v>
      </c>
      <c r="G201" s="109"/>
      <c r="H201" s="116"/>
      <c r="I201" s="116"/>
      <c r="J201" s="116"/>
      <c r="K201" s="105">
        <v>1</v>
      </c>
      <c r="L201" s="108">
        <v>1</v>
      </c>
      <c r="M201" s="105"/>
      <c r="N201" s="108"/>
      <c r="O201" s="114"/>
      <c r="P201" s="108"/>
      <c r="Q201" s="114"/>
      <c r="R201" s="108"/>
      <c r="S201" s="111">
        <f t="shared" si="13"/>
        <v>1</v>
      </c>
      <c r="T201" s="112">
        <f t="shared" si="14"/>
        <v>1</v>
      </c>
    </row>
  </sheetData>
  <sheetProtection/>
  <autoFilter ref="A7:T201"/>
  <hyperlinks>
    <hyperlink ref="A1:G1" r:id="rId1" display="http://chess-results.com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Luís Alves</dc:creator>
  <cp:keywords/>
  <dc:description/>
  <cp:lastModifiedBy>Luís Alves</cp:lastModifiedBy>
  <cp:lastPrinted>2013-09-09T00:42:44Z</cp:lastPrinted>
  <dcterms:created xsi:type="dcterms:W3CDTF">2012-12-29T21:31:32Z</dcterms:created>
  <dcterms:modified xsi:type="dcterms:W3CDTF">2013-09-09T00:42:57Z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